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1F23D734-CDDE-4C3F-818A-2747380EC4E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Total de asignaciones 7º 5189" sheetId="1" r:id="rId1"/>
  </sheets>
  <definedNames>
    <definedName name="_xlnm._FilterDatabase" localSheetId="0" hidden="1">'Total de asignaciones 7º 5189'!$A$6:$U$264</definedName>
    <definedName name="_xlnm.Print_Area" localSheetId="0">'Total de asignaciones 7º 5189'!#REF!</definedName>
    <definedName name="_xlnm.Print_Titles" localSheetId="0">'Total de asignaciones 7º 5189'!$1:$6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6" i="1" l="1"/>
  <c r="T86" i="1" s="1"/>
  <c r="T87" i="1"/>
  <c r="T88" i="1"/>
  <c r="U88" i="1" s="1"/>
  <c r="U80" i="1"/>
  <c r="U81" i="1"/>
  <c r="U82" i="1"/>
  <c r="U83" i="1"/>
  <c r="U84" i="1"/>
  <c r="U85" i="1"/>
  <c r="U87" i="1"/>
  <c r="T80" i="1"/>
  <c r="T81" i="1"/>
  <c r="T82" i="1"/>
  <c r="T83" i="1"/>
  <c r="T84" i="1"/>
  <c r="T85" i="1"/>
  <c r="T79" i="1"/>
  <c r="S80" i="1"/>
  <c r="S81" i="1"/>
  <c r="S82" i="1"/>
  <c r="S83" i="1"/>
  <c r="S84" i="1"/>
  <c r="S85" i="1"/>
  <c r="S87" i="1"/>
  <c r="S79" i="1"/>
  <c r="U86" i="1" l="1"/>
  <c r="S95" i="1" l="1"/>
  <c r="S96" i="1"/>
  <c r="S98" i="1"/>
  <c r="S99" i="1"/>
  <c r="S100" i="1"/>
  <c r="T100" i="1" s="1"/>
  <c r="U100" i="1" s="1"/>
  <c r="S101" i="1"/>
  <c r="T101" i="1" s="1"/>
  <c r="U101" i="1" s="1"/>
  <c r="S102" i="1"/>
  <c r="T102" i="1" s="1"/>
  <c r="U102" i="1" s="1"/>
  <c r="S103" i="1"/>
  <c r="T103" i="1" s="1"/>
  <c r="U103" i="1" s="1"/>
  <c r="S104" i="1"/>
  <c r="T104" i="1" s="1"/>
  <c r="S105" i="1"/>
  <c r="T105" i="1" s="1"/>
  <c r="S106" i="1"/>
  <c r="T106" i="1" s="1"/>
  <c r="U106" i="1" s="1"/>
  <c r="S107" i="1"/>
  <c r="T107" i="1" s="1"/>
  <c r="U107" i="1" s="1"/>
  <c r="S108" i="1"/>
  <c r="T108" i="1" s="1"/>
  <c r="U108" i="1" s="1"/>
  <c r="S109" i="1"/>
  <c r="T109" i="1" s="1"/>
  <c r="U109" i="1" s="1"/>
  <c r="S110" i="1"/>
  <c r="S111" i="1"/>
  <c r="T111" i="1" s="1"/>
  <c r="S112" i="1"/>
  <c r="T112" i="1" s="1"/>
  <c r="U112" i="1" s="1"/>
  <c r="S64" i="1"/>
  <c r="S65" i="1"/>
  <c r="S66" i="1"/>
  <c r="T66" i="1" s="1"/>
  <c r="S67" i="1"/>
  <c r="T67" i="1" s="1"/>
  <c r="S63" i="1"/>
  <c r="T63" i="1" s="1"/>
  <c r="U105" i="1" l="1"/>
  <c r="U104" i="1"/>
  <c r="T99" i="1"/>
  <c r="U99" i="1" s="1"/>
  <c r="T98" i="1"/>
  <c r="U98" i="1" s="1"/>
  <c r="T65" i="1"/>
  <c r="U65" i="1" s="1"/>
  <c r="U111" i="1"/>
  <c r="T110" i="1"/>
  <c r="U110" i="1" s="1"/>
  <c r="S39" i="1"/>
  <c r="T39" i="1" s="1"/>
  <c r="U39" i="1" s="1"/>
  <c r="S40" i="1"/>
  <c r="T40" i="1" s="1"/>
  <c r="U40" i="1" s="1"/>
  <c r="S41" i="1"/>
  <c r="T41" i="1" s="1"/>
  <c r="U41" i="1" s="1"/>
  <c r="S42" i="1"/>
  <c r="T42" i="1" s="1"/>
  <c r="U42" i="1" s="1"/>
  <c r="S43" i="1"/>
  <c r="T43" i="1" s="1"/>
  <c r="U43" i="1" s="1"/>
  <c r="S44" i="1"/>
  <c r="T44" i="1" s="1"/>
  <c r="U44" i="1" s="1"/>
  <c r="S45" i="1"/>
  <c r="T45" i="1" s="1"/>
  <c r="U45" i="1" s="1"/>
  <c r="S46" i="1"/>
  <c r="T46" i="1" s="1"/>
  <c r="U46" i="1" s="1"/>
  <c r="S47" i="1"/>
  <c r="T47" i="1" s="1"/>
  <c r="U47" i="1" s="1"/>
  <c r="S48" i="1"/>
  <c r="T48" i="1" s="1"/>
  <c r="U48" i="1" s="1"/>
  <c r="S49" i="1"/>
  <c r="T49" i="1" s="1"/>
  <c r="U49" i="1" s="1"/>
  <c r="S50" i="1"/>
  <c r="T50" i="1" s="1"/>
  <c r="U50" i="1" s="1"/>
  <c r="S51" i="1"/>
  <c r="T51" i="1" s="1"/>
  <c r="U51" i="1" s="1"/>
  <c r="S52" i="1"/>
  <c r="T52" i="1" s="1"/>
  <c r="U52" i="1" s="1"/>
  <c r="S53" i="1"/>
  <c r="T53" i="1" s="1"/>
  <c r="U53" i="1" s="1"/>
  <c r="S54" i="1"/>
  <c r="T54" i="1" s="1"/>
  <c r="U54" i="1" s="1"/>
  <c r="S55" i="1"/>
  <c r="T55" i="1" s="1"/>
  <c r="U55" i="1" s="1"/>
  <c r="S56" i="1"/>
  <c r="T56" i="1" s="1"/>
  <c r="U56" i="1" s="1"/>
  <c r="S57" i="1"/>
  <c r="T57" i="1" s="1"/>
  <c r="U57" i="1" s="1"/>
  <c r="S58" i="1"/>
  <c r="T58" i="1" s="1"/>
  <c r="U58" i="1" s="1"/>
  <c r="S59" i="1"/>
  <c r="T59" i="1" s="1"/>
  <c r="U59" i="1" s="1"/>
  <c r="S60" i="1"/>
  <c r="T60" i="1" s="1"/>
  <c r="U60" i="1" s="1"/>
  <c r="S61" i="1"/>
  <c r="T61" i="1" s="1"/>
  <c r="U61" i="1" s="1"/>
  <c r="S62" i="1"/>
  <c r="T62" i="1" s="1"/>
  <c r="U62" i="1" s="1"/>
  <c r="U63" i="1"/>
  <c r="S38" i="1"/>
  <c r="T38" i="1" s="1"/>
  <c r="U38" i="1" s="1"/>
  <c r="S19" i="1"/>
  <c r="T19" i="1" s="1"/>
  <c r="S13" i="1"/>
  <c r="T13" i="1" s="1"/>
  <c r="S8" i="1"/>
  <c r="T8" i="1" s="1"/>
  <c r="R113" i="1"/>
  <c r="T64" i="1"/>
  <c r="U64" i="1" s="1"/>
  <c r="U66" i="1"/>
  <c r="U67" i="1"/>
  <c r="S68" i="1"/>
  <c r="T68" i="1" s="1"/>
  <c r="U68" i="1" s="1"/>
  <c r="S69" i="1"/>
  <c r="T69" i="1" s="1"/>
  <c r="S70" i="1"/>
  <c r="T70" i="1" s="1"/>
  <c r="U70" i="1" s="1"/>
  <c r="S71" i="1"/>
  <c r="T71" i="1" s="1"/>
  <c r="U71" i="1" s="1"/>
  <c r="S72" i="1"/>
  <c r="T72" i="1" s="1"/>
  <c r="U72" i="1" s="1"/>
  <c r="S73" i="1"/>
  <c r="T73" i="1" s="1"/>
  <c r="U73" i="1" s="1"/>
  <c r="S74" i="1"/>
  <c r="T74" i="1" s="1"/>
  <c r="S75" i="1"/>
  <c r="T75" i="1" s="1"/>
  <c r="S76" i="1"/>
  <c r="T76" i="1" s="1"/>
  <c r="S77" i="1"/>
  <c r="T77" i="1" s="1"/>
  <c r="U77" i="1" s="1"/>
  <c r="S78" i="1"/>
  <c r="S89" i="1"/>
  <c r="T89" i="1" s="1"/>
  <c r="U89" i="1" s="1"/>
  <c r="S90" i="1"/>
  <c r="T90" i="1" s="1"/>
  <c r="U90" i="1" s="1"/>
  <c r="S91" i="1"/>
  <c r="T91" i="1" s="1"/>
  <c r="U91" i="1" s="1"/>
  <c r="S92" i="1"/>
  <c r="T92" i="1" s="1"/>
  <c r="S93" i="1"/>
  <c r="T93" i="1" s="1"/>
  <c r="U93" i="1" s="1"/>
  <c r="S94" i="1"/>
  <c r="T94" i="1" s="1"/>
  <c r="U94" i="1" s="1"/>
  <c r="T95" i="1"/>
  <c r="U95" i="1" s="1"/>
  <c r="T96" i="1"/>
  <c r="S37" i="1"/>
  <c r="T37" i="1" s="1"/>
  <c r="S18" i="1"/>
  <c r="T18" i="1" s="1"/>
  <c r="U18" i="1" s="1"/>
  <c r="S20" i="1"/>
  <c r="T20" i="1" s="1"/>
  <c r="U20" i="1" s="1"/>
  <c r="S21" i="1"/>
  <c r="T21" i="1" s="1"/>
  <c r="S22" i="1"/>
  <c r="T22" i="1" s="1"/>
  <c r="U22" i="1" s="1"/>
  <c r="S23" i="1"/>
  <c r="T23" i="1" s="1"/>
  <c r="U23" i="1" s="1"/>
  <c r="S24" i="1"/>
  <c r="T24" i="1" s="1"/>
  <c r="U24" i="1" s="1"/>
  <c r="S25" i="1"/>
  <c r="T25" i="1" s="1"/>
  <c r="S26" i="1"/>
  <c r="T26" i="1" s="1"/>
  <c r="U26" i="1" s="1"/>
  <c r="S27" i="1"/>
  <c r="S28" i="1"/>
  <c r="S29" i="1"/>
  <c r="S30" i="1"/>
  <c r="S31" i="1"/>
  <c r="T31" i="1" s="1"/>
  <c r="U31" i="1" s="1"/>
  <c r="S32" i="1"/>
  <c r="T32" i="1" s="1"/>
  <c r="U32" i="1" s="1"/>
  <c r="S33" i="1"/>
  <c r="T33" i="1" s="1"/>
  <c r="S34" i="1"/>
  <c r="T34" i="1" s="1"/>
  <c r="U34" i="1" s="1"/>
  <c r="S35" i="1"/>
  <c r="T35" i="1" s="1"/>
  <c r="S36" i="1"/>
  <c r="T36" i="1" s="1"/>
  <c r="S14" i="1"/>
  <c r="T14" i="1" s="1"/>
  <c r="S15" i="1"/>
  <c r="T15" i="1" s="1"/>
  <c r="U15" i="1" s="1"/>
  <c r="S16" i="1"/>
  <c r="T16" i="1" s="1"/>
  <c r="U16" i="1" s="1"/>
  <c r="S17" i="1"/>
  <c r="T17" i="1" s="1"/>
  <c r="U17" i="1" s="1"/>
  <c r="S12" i="1"/>
  <c r="T12" i="1" s="1"/>
  <c r="S7" i="1"/>
  <c r="T7" i="1" s="1"/>
  <c r="U7" i="1" s="1"/>
  <c r="Q113" i="1"/>
  <c r="P113" i="1"/>
  <c r="O113" i="1"/>
  <c r="N113" i="1"/>
  <c r="M113" i="1"/>
  <c r="L113" i="1"/>
  <c r="K113" i="1"/>
  <c r="J113" i="1"/>
  <c r="I113" i="1"/>
  <c r="H113" i="1"/>
  <c r="S11" i="1"/>
  <c r="T11" i="1" s="1"/>
  <c r="S10" i="1"/>
  <c r="T10" i="1" s="1"/>
  <c r="S9" i="1"/>
  <c r="T9" i="1" s="1"/>
  <c r="S97" i="1" l="1"/>
  <c r="T97" i="1" s="1"/>
  <c r="U37" i="1"/>
  <c r="T27" i="1"/>
  <c r="U27" i="1" s="1"/>
  <c r="T28" i="1"/>
  <c r="U28" i="1" s="1"/>
  <c r="T30" i="1"/>
  <c r="U30" i="1" s="1"/>
  <c r="T29" i="1"/>
  <c r="U29" i="1" s="1"/>
  <c r="U76" i="1"/>
  <c r="U19" i="1"/>
  <c r="U12" i="1"/>
  <c r="U74" i="1"/>
  <c r="T78" i="1"/>
  <c r="U8" i="1"/>
  <c r="U69" i="1"/>
  <c r="U35" i="1"/>
  <c r="U14" i="1"/>
  <c r="U25" i="1"/>
  <c r="U21" i="1"/>
  <c r="U96" i="1"/>
  <c r="U92" i="1"/>
  <c r="U9" i="1"/>
  <c r="U33" i="1"/>
  <c r="U11" i="1"/>
  <c r="U13" i="1"/>
  <c r="U79" i="1"/>
  <c r="U75" i="1"/>
  <c r="U10" i="1"/>
  <c r="U97" i="1" l="1"/>
  <c r="U78" i="1"/>
</calcChain>
</file>

<file path=xl/sharedStrings.xml><?xml version="1.0" encoding="utf-8"?>
<sst xmlns="http://schemas.openxmlformats.org/spreadsheetml/2006/main" count="228" uniqueCount="126">
  <si>
    <t xml:space="preserve"> ARTÍCULO 7 DE LA LEY 5189/2014</t>
  </si>
  <si>
    <t>ORDEN N°</t>
  </si>
  <si>
    <t>LÍNEA</t>
  </si>
  <si>
    <t>C.I.C. N°</t>
  </si>
  <si>
    <t>NOMBRES Y APELLIDOS</t>
  </si>
  <si>
    <t>CONCEPTO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</si>
  <si>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</si>
  <si>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</si>
  <si>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</si>
  <si>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</si>
  <si>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</si>
  <si>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</si>
  <si>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</si>
  <si>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</si>
  <si>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</si>
  <si>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</si>
  <si>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</si>
  <si>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</si>
  <si>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</si>
  <si>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</si>
  <si>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</si>
  <si>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Sueldos</t>
  </si>
  <si>
    <t>Dietas</t>
  </si>
  <si>
    <t>PLANILLA GENERAL DE PAGOS  DE LA MUNICIPALIDAD DE NUEVA ASUNCIÓN</t>
  </si>
  <si>
    <t>Cesar, Rodríguez</t>
  </si>
  <si>
    <t>Maria Virgina, Lopez Manfredi</t>
  </si>
  <si>
    <t xml:space="preserve">Saida Dominga, Galeano Gimenez </t>
  </si>
  <si>
    <t>Jornales</t>
  </si>
  <si>
    <t>Antoliano, Genes Sanabria</t>
  </si>
  <si>
    <t>Carlos Mateo, Penzzi Maciel</t>
  </si>
  <si>
    <t>Celeste Maria, Velazquez Cardozo</t>
  </si>
  <si>
    <t>Rolando Anibal, Nuñez Maidana</t>
  </si>
  <si>
    <t>Norma Elizabeth, Lopez Manfredi</t>
  </si>
  <si>
    <t>Norma, Lesme Aguilera</t>
  </si>
  <si>
    <t>Fermina, Caceres Rodriguez</t>
  </si>
  <si>
    <t>Laura Lorena, Caceres Rodriguez</t>
  </si>
  <si>
    <t>Pedro Anibal, Arevalos Gaona</t>
  </si>
  <si>
    <t>Rebeca,Prieto  Balbuena</t>
  </si>
  <si>
    <t>Chicel Soledad, Caballero  Valdez</t>
  </si>
  <si>
    <t xml:space="preserve">Aureliana,Duarte Castillo </t>
  </si>
  <si>
    <t>Miriam Yaquelin, Leguizamon Castillo</t>
  </si>
  <si>
    <t xml:space="preserve">Benito, Gaona Paredes </t>
  </si>
  <si>
    <t>Selena Leonor, Aguilera Gómez</t>
  </si>
  <si>
    <t>Julia Mirna, Cardozo</t>
  </si>
  <si>
    <t>Juan Javier, Ruiz Diaz</t>
  </si>
  <si>
    <t>Shirley Rosana, Toñanez Veron</t>
  </si>
  <si>
    <t>David Moises, Villalba</t>
  </si>
  <si>
    <t>Cielo Milena, Montes de Oca</t>
  </si>
  <si>
    <t xml:space="preserve">Fernando Rene, Micheletto </t>
  </si>
  <si>
    <t>Deisy Celeste, Portillo  Nuñez</t>
  </si>
  <si>
    <t>Roxi Yasmin, Riquelme</t>
  </si>
  <si>
    <t>Julio Alfredo, Maciel Cañete</t>
  </si>
  <si>
    <t>Joel, Estigarribia Arza</t>
  </si>
  <si>
    <t>Angel Gustavo Ramon, Samaniego</t>
  </si>
  <si>
    <t>Alcides, Centurión Cuellar</t>
  </si>
  <si>
    <t>Mirtha Eugenia, Acosta Manfredi</t>
  </si>
  <si>
    <t>Hector Manuel, Bareiro Romero</t>
  </si>
  <si>
    <t>Osvaldo Centurión Cuellar</t>
  </si>
  <si>
    <t>Jorge David, Simbron Alberdi</t>
  </si>
  <si>
    <t>Carlos Ramon, Nuñez Rosa</t>
  </si>
  <si>
    <t>Liliana Vanessa, Veron Samaniego</t>
  </si>
  <si>
    <t>Lorenzo de Jesus, Gaona Benitez</t>
  </si>
  <si>
    <t>Carlos Emanuel, Aquino Gaona</t>
  </si>
  <si>
    <t>Juan, Gaona Paredes</t>
  </si>
  <si>
    <t>Juan Miguel, Vera Maciel</t>
  </si>
  <si>
    <t>Gastos de Representación</t>
  </si>
  <si>
    <t>Antonia Maricel. Caceres</t>
  </si>
  <si>
    <t>Gloria Andrea, Ramos Benítez</t>
  </si>
  <si>
    <t>Erika Patricia, Lesme Cardozo</t>
  </si>
  <si>
    <t>9.88.000</t>
  </si>
  <si>
    <t>Leticia  Otazu</t>
  </si>
  <si>
    <t>CORRESPONDIENTE AL EJERCICIO FISCAL 2024</t>
  </si>
  <si>
    <t>AGUINALDO</t>
  </si>
  <si>
    <t>Tobias Javier Nuñez Gómez</t>
  </si>
  <si>
    <t>Bianca Maria Jose Gomez Bareiro</t>
  </si>
  <si>
    <t>Cecilia Noemi Lesme</t>
  </si>
  <si>
    <t>Celia Maribel Pereira Chamorro</t>
  </si>
  <si>
    <t>Anthonella Elizabeth Centurion Gimenez</t>
  </si>
  <si>
    <t xml:space="preserve">Yrbin Ruben Sosa </t>
  </si>
  <si>
    <t>1,744,686</t>
  </si>
  <si>
    <t>Basilio Castillo</t>
  </si>
  <si>
    <t>Rosa Mirabel Cristaldo</t>
  </si>
  <si>
    <t>Eliseo Prieto</t>
  </si>
  <si>
    <t>Pedro Rodriguez</t>
  </si>
  <si>
    <t>Roxana Maricela</t>
  </si>
  <si>
    <t>Cristobal Lesme</t>
  </si>
  <si>
    <t>Antoliano Genes Sanabria</t>
  </si>
  <si>
    <t>Pabla Giselle Ferreira</t>
  </si>
  <si>
    <t>Hugo Ramon Fernadez Ortega</t>
  </si>
  <si>
    <t>Liz Karina Ruiz Vazquez</t>
  </si>
  <si>
    <t>Diana Vannessa Riquelme Gomez</t>
  </si>
  <si>
    <t>Marian Gisella Fernandez Aguilar</t>
  </si>
  <si>
    <t>Camila Mariel Montes de Oca Caceres</t>
  </si>
  <si>
    <t>Yessenia Magali Rodriguez</t>
  </si>
  <si>
    <t>Osvaldo Genes</t>
  </si>
  <si>
    <t>Erica Patricia Lesme Cardozo</t>
  </si>
  <si>
    <t>Mirtha Soledad  Viera Dominguez</t>
  </si>
  <si>
    <t>Liz Graciela Cardozo Martinez</t>
  </si>
  <si>
    <t>Selena Leonor Aguilera Gómez</t>
  </si>
  <si>
    <t>Yolanda Leticia Martinez Britos</t>
  </si>
  <si>
    <t xml:space="preserve">Antonio Mendez </t>
  </si>
  <si>
    <t>Cirilo Ramon Alfonso</t>
  </si>
  <si>
    <t>Felix Manuel Lesme</t>
  </si>
  <si>
    <t>Oscar Ariel Castillo Cantero</t>
  </si>
  <si>
    <t>Cristhian Valentin Pereira Sanabria</t>
  </si>
  <si>
    <t>Mirtha Elizabeth Martinez</t>
  </si>
  <si>
    <t>Felix Oviedo</t>
  </si>
  <si>
    <t>Raul Enrrique Arguello Lesme</t>
  </si>
  <si>
    <t>Rodolfo Cardozo Espinola</t>
  </si>
  <si>
    <t>Saida Dominga Galeano Gimenez</t>
  </si>
  <si>
    <t xml:space="preserve">Carlos Miguel Fleitas Lesme </t>
  </si>
  <si>
    <t>Benito Sebastian Gaona Lopez</t>
  </si>
  <si>
    <t>Mirtha Asuncion Gaona de Medina</t>
  </si>
  <si>
    <t>Ronald Rafael Genes Castillo</t>
  </si>
  <si>
    <t>Axel Jesus Ayala Burgos</t>
  </si>
  <si>
    <t>Araceli Noemi Gaona Lopéz</t>
  </si>
  <si>
    <t>Fidencia Estela Caceres Garcia</t>
  </si>
  <si>
    <t>Ana Giselli Baez de Tintel</t>
  </si>
  <si>
    <t>Kiara Macarena Caceres Simbron</t>
  </si>
  <si>
    <t>Katherin Daylen Ramos Gravo</t>
  </si>
  <si>
    <t>Maria Virginia Lopez de Gaona</t>
  </si>
  <si>
    <t>Mirian Yaquelin Leguizamon Castillo</t>
  </si>
  <si>
    <t>Adalberto Fidel Nuñez Miers</t>
  </si>
  <si>
    <t>Celia Celeste Bareiro Romero</t>
  </si>
  <si>
    <t>Sandra Mabel Nuñez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</si>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</sst>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_-* #,##0.000_-;\-* #,##0.000_-;_-* &quot;-&quot;??_-;_-@_-"/>
    <numFmt numFmtId="167" formatCode="#,##0;[Red]#,##0"/>
    <numFmt numFmtId="168" formatCode="_-* #,##0_-;\-* #,##0_-;_-* &quot;-&quot;??_-;_-@_-"/>
    <numFmt numFmtId="169" formatCode="_-* #,##0.00\ _€_-;\-* #,##0.00\ _€_-;_-* &quot;-&quot;??\ _€_-;_-@_-"/>
  </numFmts>
  <fonts count="2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color theme="5" tint="0.39997558519241921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6"/>
      <color theme="0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name val="Century Gothic"/>
      <family val="2"/>
    </font>
    <font>
      <sz val="9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168" fontId="12" fillId="2" borderId="3" xfId="1" applyNumberFormat="1" applyFont="1" applyFill="1" applyBorder="1" applyAlignment="1">
      <alignment horizontal="center"/>
    </xf>
    <xf numFmtId="168" fontId="12" fillId="2" borderId="3" xfId="1" applyNumberFormat="1" applyFont="1" applyFill="1" applyBorder="1" applyAlignment="1">
      <alignment horizontal="right"/>
    </xf>
    <xf numFmtId="168" fontId="9" fillId="2" borderId="3" xfId="1" applyNumberFormat="1" applyFont="1" applyFill="1" applyBorder="1" applyAlignment="1"/>
    <xf numFmtId="168" fontId="13" fillId="2" borderId="3" xfId="1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3" fontId="12" fillId="2" borderId="0" xfId="0" applyNumberFormat="1" applyFont="1" applyFill="1"/>
    <xf numFmtId="167" fontId="9" fillId="2" borderId="2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168" fontId="12" fillId="2" borderId="5" xfId="1" applyNumberFormat="1" applyFont="1" applyFill="1" applyBorder="1" applyAlignment="1">
      <alignment horizontal="center"/>
    </xf>
    <xf numFmtId="168" fontId="13" fillId="2" borderId="5" xfId="1" applyNumberFormat="1" applyFont="1" applyFill="1" applyBorder="1" applyAlignment="1">
      <alignment horizontal="center" vertical="center" wrapText="1"/>
    </xf>
    <xf numFmtId="167" fontId="9" fillId="2" borderId="3" xfId="0" applyNumberFormat="1" applyFont="1" applyFill="1" applyBorder="1" applyAlignment="1">
      <alignment horizontal="center" vertical="center" wrapText="1"/>
    </xf>
    <xf numFmtId="167" fontId="10" fillId="2" borderId="3" xfId="0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 wrapText="1"/>
    </xf>
    <xf numFmtId="167" fontId="10" fillId="2" borderId="6" xfId="0" applyNumberFormat="1" applyFont="1" applyFill="1" applyBorder="1" applyAlignment="1">
      <alignment horizontal="center" vertical="center" wrapText="1"/>
    </xf>
    <xf numFmtId="168" fontId="12" fillId="2" borderId="6" xfId="1" applyNumberFormat="1" applyFont="1" applyFill="1" applyBorder="1" applyAlignment="1">
      <alignment horizontal="center"/>
    </xf>
    <xf numFmtId="168" fontId="13" fillId="2" borderId="6" xfId="1" applyNumberFormat="1" applyFont="1" applyFill="1" applyBorder="1" applyAlignment="1">
      <alignment horizontal="center" vertical="center" wrapText="1"/>
    </xf>
    <xf numFmtId="0" fontId="12" fillId="2" borderId="7" xfId="0" applyFont="1" applyFill="1" applyBorder="1"/>
    <xf numFmtId="167" fontId="10" fillId="2" borderId="5" xfId="0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0" fontId="12" fillId="2" borderId="3" xfId="0" applyFont="1" applyFill="1" applyBorder="1"/>
    <xf numFmtId="3" fontId="12" fillId="2" borderId="3" xfId="0" applyNumberFormat="1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7" fontId="9" fillId="2" borderId="9" xfId="0" applyNumberFormat="1" applyFont="1" applyFill="1" applyBorder="1" applyAlignment="1">
      <alignment horizontal="center" vertical="center" wrapText="1"/>
    </xf>
    <xf numFmtId="167" fontId="10" fillId="2" borderId="9" xfId="0" applyNumberFormat="1" applyFont="1" applyFill="1" applyBorder="1" applyAlignment="1">
      <alignment horizontal="center" vertical="center" wrapText="1"/>
    </xf>
    <xf numFmtId="168" fontId="12" fillId="2" borderId="9" xfId="1" applyNumberFormat="1" applyFont="1" applyFill="1" applyBorder="1" applyAlignment="1">
      <alignment horizontal="center"/>
    </xf>
    <xf numFmtId="168" fontId="9" fillId="2" borderId="5" xfId="1" applyNumberFormat="1" applyFont="1" applyFill="1" applyBorder="1" applyAlignment="1"/>
    <xf numFmtId="168" fontId="13" fillId="2" borderId="9" xfId="1" applyNumberFormat="1" applyFont="1" applyFill="1" applyBorder="1" applyAlignment="1">
      <alignment horizontal="center" vertical="center" wrapText="1"/>
    </xf>
    <xf numFmtId="168" fontId="9" fillId="2" borderId="2" xfId="1" applyNumberFormat="1" applyFont="1" applyFill="1" applyBorder="1" applyAlignment="1"/>
    <xf numFmtId="167" fontId="10" fillId="2" borderId="2" xfId="0" applyNumberFormat="1" applyFont="1" applyFill="1" applyBorder="1" applyAlignment="1">
      <alignment horizontal="center" vertical="center" wrapText="1"/>
    </xf>
    <xf numFmtId="168" fontId="13" fillId="2" borderId="2" xfId="1" applyNumberFormat="1" applyFont="1" applyFill="1" applyBorder="1" applyAlignment="1">
      <alignment horizontal="center" vertical="center" wrapText="1"/>
    </xf>
    <xf numFmtId="0" fontId="12" fillId="2" borderId="12" xfId="0" applyFont="1" applyFill="1" applyBorder="1"/>
    <xf numFmtId="0" fontId="18" fillId="0" borderId="0" xfId="0" applyFont="1"/>
    <xf numFmtId="167" fontId="19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  <xf numFmtId="3" fontId="12" fillId="0" borderId="0" xfId="0" applyNumberFormat="1" applyFont="1"/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left"/>
    </xf>
    <xf numFmtId="166" fontId="14" fillId="3" borderId="0" xfId="1" applyNumberFormat="1" applyFont="1" applyFill="1" applyBorder="1" applyAlignment="1">
      <alignment horizontal="center"/>
    </xf>
    <xf numFmtId="0" fontId="14" fillId="3" borderId="0" xfId="2" applyNumberFormat="1" applyFont="1" applyFill="1" applyBorder="1" applyAlignment="1">
      <alignment horizontal="center"/>
    </xf>
    <xf numFmtId="0" fontId="14" fillId="3" borderId="0" xfId="2" applyNumberFormat="1" applyFont="1" applyFill="1" applyBorder="1" applyAlignment="1"/>
    <xf numFmtId="0" fontId="9" fillId="3" borderId="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9" fillId="0" borderId="0" xfId="2" applyNumberFormat="1" applyFont="1" applyBorder="1" applyAlignment="1"/>
    <xf numFmtId="0" fontId="13" fillId="0" borderId="0" xfId="2" applyNumberFormat="1" applyFont="1" applyBorder="1" applyAlignment="1"/>
    <xf numFmtId="0" fontId="12" fillId="0" borderId="0" xfId="0" applyFont="1"/>
    <xf numFmtId="3" fontId="19" fillId="0" borderId="0" xfId="0" applyNumberFormat="1" applyFont="1"/>
    <xf numFmtId="0" fontId="21" fillId="0" borderId="0" xfId="0" applyFont="1"/>
    <xf numFmtId="0" fontId="19" fillId="0" borderId="0" xfId="0" applyFont="1" applyAlignment="1">
      <alignment horizontal="left"/>
    </xf>
    <xf numFmtId="166" fontId="9" fillId="3" borderId="0" xfId="1" applyNumberFormat="1" applyFont="1" applyFill="1" applyBorder="1" applyAlignment="1">
      <alignment horizontal="center"/>
    </xf>
    <xf numFmtId="0" fontId="9" fillId="3" borderId="0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166" fontId="0" fillId="3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2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166" fontId="7" fillId="4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8" fontId="17" fillId="4" borderId="3" xfId="1" applyNumberFormat="1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vertical="center"/>
    </xf>
    <xf numFmtId="0" fontId="12" fillId="0" borderId="3" xfId="0" applyFont="1" applyBorder="1"/>
    <xf numFmtId="168" fontId="12" fillId="0" borderId="3" xfId="1" applyNumberFormat="1" applyFont="1" applyBorder="1"/>
    <xf numFmtId="168" fontId="12" fillId="0" borderId="5" xfId="1" applyNumberFormat="1" applyFont="1" applyBorder="1"/>
    <xf numFmtId="168" fontId="12" fillId="0" borderId="5" xfId="1" applyNumberFormat="1" applyFont="1" applyFill="1" applyBorder="1" applyAlignment="1">
      <alignment horizontal="center" vertical="center"/>
    </xf>
    <xf numFmtId="168" fontId="12" fillId="0" borderId="2" xfId="1" applyNumberFormat="1" applyFont="1" applyBorder="1" applyAlignment="1">
      <alignment horizontal="center" vertical="center"/>
    </xf>
    <xf numFmtId="168" fontId="12" fillId="0" borderId="5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3" fontId="12" fillId="2" borderId="3" xfId="0" applyNumberFormat="1" applyFont="1" applyFill="1" applyBorder="1" applyAlignment="1">
      <alignment horizontal="left" vertical="center"/>
    </xf>
    <xf numFmtId="3" fontId="15" fillId="2" borderId="3" xfId="0" applyNumberFormat="1" applyFont="1" applyFill="1" applyBorder="1" applyAlignment="1">
      <alignment horizontal="left" vertical="center"/>
    </xf>
    <xf numFmtId="3" fontId="15" fillId="2" borderId="2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3" fontId="15" fillId="2" borderId="6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168" fontId="12" fillId="0" borderId="2" xfId="1" applyNumberFormat="1" applyFont="1" applyFill="1" applyBorder="1" applyAlignment="1">
      <alignment horizontal="center" vertical="center"/>
    </xf>
    <xf numFmtId="167" fontId="10" fillId="2" borderId="2" xfId="0" applyNumberFormat="1" applyFont="1" applyFill="1" applyBorder="1" applyAlignment="1">
      <alignment horizontal="center" wrapText="1"/>
    </xf>
    <xf numFmtId="167" fontId="10" fillId="2" borderId="5" xfId="0" applyNumberFormat="1" applyFont="1" applyFill="1" applyBorder="1" applyAlignment="1">
      <alignment horizontal="center" wrapText="1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4" xfId="2" applyNumberFormat="1" applyFont="1" applyFill="1" applyBorder="1" applyAlignment="1">
      <alignment horizontal="center" vertical="center" wrapText="1"/>
    </xf>
    <xf numFmtId="168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68" fontId="23" fillId="4" borderId="3" xfId="1" applyNumberFormat="1" applyFont="1" applyFill="1" applyBorder="1" applyAlignment="1">
      <alignment horizontal="center"/>
    </xf>
    <xf numFmtId="167" fontId="16" fillId="4" borderId="11" xfId="0" applyNumberFormat="1" applyFont="1" applyFill="1" applyBorder="1" applyAlignment="1"/>
    <xf numFmtId="167" fontId="16" fillId="4" borderId="13" xfId="0" applyNumberFormat="1" applyFont="1" applyFill="1" applyBorder="1" applyAlignment="1"/>
    <xf numFmtId="167" fontId="16" fillId="4" borderId="14" xfId="0" applyNumberFormat="1" applyFont="1" applyFill="1" applyBorder="1" applyAlignment="1"/>
    <xf numFmtId="168" fontId="13" fillId="2" borderId="5" xfId="1" applyNumberFormat="1" applyFont="1" applyFill="1" applyBorder="1" applyAlignment="1">
      <alignment horizontal="center" vertical="center" wrapText="1"/>
    </xf>
    <xf numFmtId="167" fontId="9" fillId="5" borderId="3" xfId="0" applyNumberFormat="1" applyFont="1" applyFill="1" applyBorder="1" applyAlignment="1">
      <alignment horizontal="center" vertical="center"/>
    </xf>
    <xf numFmtId="167" fontId="10" fillId="5" borderId="3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left"/>
    </xf>
    <xf numFmtId="168" fontId="12" fillId="5" borderId="3" xfId="1" applyNumberFormat="1" applyFont="1" applyFill="1" applyBorder="1" applyAlignment="1">
      <alignment horizontal="center"/>
    </xf>
    <xf numFmtId="168" fontId="12" fillId="5" borderId="3" xfId="1" applyNumberFormat="1" applyFont="1" applyFill="1" applyBorder="1" applyAlignment="1">
      <alignment horizontal="right"/>
    </xf>
    <xf numFmtId="168" fontId="9" fillId="5" borderId="3" xfId="1" applyNumberFormat="1" applyFont="1" applyFill="1" applyBorder="1" applyAlignment="1"/>
    <xf numFmtId="168" fontId="13" fillId="5" borderId="3" xfId="1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9" fillId="5" borderId="3" xfId="0" applyNumberFormat="1" applyFont="1" applyFill="1" applyBorder="1" applyAlignment="1">
      <alignment horizontal="center" vertical="center" wrapText="1"/>
    </xf>
    <xf numFmtId="167" fontId="10" fillId="5" borderId="3" xfId="2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horizontal="left" vertical="center"/>
    </xf>
    <xf numFmtId="167" fontId="10" fillId="5" borderId="2" xfId="2" applyNumberFormat="1" applyFont="1" applyFill="1" applyBorder="1" applyAlignment="1">
      <alignment horizontal="center" vertical="center" wrapText="1"/>
    </xf>
    <xf numFmtId="166" fontId="12" fillId="5" borderId="3" xfId="1" applyNumberFormat="1" applyFont="1" applyFill="1" applyBorder="1"/>
    <xf numFmtId="3" fontId="15" fillId="5" borderId="2" xfId="0" applyNumberFormat="1" applyFont="1" applyFill="1" applyBorder="1" applyAlignment="1">
      <alignment horizontal="left" vertical="center"/>
    </xf>
    <xf numFmtId="168" fontId="12" fillId="5" borderId="5" xfId="1" applyNumberFormat="1" applyFont="1" applyFill="1" applyBorder="1" applyAlignment="1">
      <alignment horizontal="center"/>
    </xf>
    <xf numFmtId="168" fontId="13" fillId="5" borderId="5" xfId="1" applyNumberFormat="1" applyFont="1" applyFill="1" applyBorder="1" applyAlignment="1">
      <alignment horizontal="center" vertical="center" wrapText="1"/>
    </xf>
    <xf numFmtId="167" fontId="9" fillId="5" borderId="2" xfId="0" applyNumberFormat="1" applyFont="1" applyFill="1" applyBorder="1" applyAlignment="1">
      <alignment horizontal="center" vertical="center" wrapText="1"/>
    </xf>
    <xf numFmtId="167" fontId="10" fillId="5" borderId="2" xfId="0" applyNumberFormat="1" applyFont="1" applyFill="1" applyBorder="1" applyAlignment="1">
      <alignment horizontal="center" vertical="center" wrapText="1"/>
    </xf>
    <xf numFmtId="168" fontId="12" fillId="5" borderId="3" xfId="1" applyNumberFormat="1" applyFont="1" applyFill="1" applyBorder="1"/>
    <xf numFmtId="3" fontId="15" fillId="5" borderId="3" xfId="0" applyNumberFormat="1" applyFont="1" applyFill="1" applyBorder="1" applyAlignment="1">
      <alignment horizontal="left" vertical="center"/>
    </xf>
    <xf numFmtId="168" fontId="12" fillId="5" borderId="2" xfId="1" applyNumberFormat="1" applyFont="1" applyFill="1" applyBorder="1" applyAlignment="1">
      <alignment horizontal="center"/>
    </xf>
    <xf numFmtId="168" fontId="13" fillId="5" borderId="2" xfId="1" applyNumberFormat="1" applyFont="1" applyFill="1" applyBorder="1" applyAlignment="1">
      <alignment horizontal="center" vertical="center" wrapText="1"/>
    </xf>
    <xf numFmtId="167" fontId="10" fillId="5" borderId="5" xfId="0" applyNumberFormat="1" applyFont="1" applyFill="1" applyBorder="1" applyAlignment="1">
      <alignment horizontal="center" vertical="center" wrapText="1"/>
    </xf>
    <xf numFmtId="3" fontId="12" fillId="5" borderId="5" xfId="0" applyNumberFormat="1" applyFont="1" applyFill="1" applyBorder="1" applyAlignment="1">
      <alignment horizontal="left" vertical="center"/>
    </xf>
    <xf numFmtId="167" fontId="9" fillId="5" borderId="6" xfId="0" applyNumberFormat="1" applyFont="1" applyFill="1" applyBorder="1" applyAlignment="1">
      <alignment horizontal="center" vertical="center" wrapText="1"/>
    </xf>
    <xf numFmtId="167" fontId="10" fillId="5" borderId="6" xfId="0" applyNumberFormat="1" applyFont="1" applyFill="1" applyBorder="1" applyAlignment="1">
      <alignment horizontal="center" vertical="center" wrapText="1"/>
    </xf>
    <xf numFmtId="168" fontId="12" fillId="5" borderId="6" xfId="1" applyNumberFormat="1" applyFont="1" applyFill="1" applyBorder="1" applyAlignment="1">
      <alignment horizontal="center"/>
    </xf>
    <xf numFmtId="0" fontId="12" fillId="5" borderId="7" xfId="0" applyFont="1" applyFill="1" applyBorder="1"/>
    <xf numFmtId="167" fontId="10" fillId="5" borderId="5" xfId="2" applyNumberFormat="1" applyFont="1" applyFill="1" applyBorder="1" applyAlignment="1">
      <alignment horizontal="center" vertical="center" wrapText="1"/>
    </xf>
    <xf numFmtId="0" fontId="12" fillId="5" borderId="3" xfId="0" applyFont="1" applyFill="1" applyBorder="1"/>
    <xf numFmtId="168" fontId="12" fillId="5" borderId="2" xfId="1" applyNumberFormat="1" applyFont="1" applyFill="1" applyBorder="1" applyAlignment="1">
      <alignment horizontal="right"/>
    </xf>
    <xf numFmtId="168" fontId="9" fillId="5" borderId="2" xfId="1" applyNumberFormat="1" applyFont="1" applyFill="1" applyBorder="1" applyAlignment="1"/>
    <xf numFmtId="168" fontId="13" fillId="2" borderId="3" xfId="1" applyNumberFormat="1" applyFont="1" applyFill="1" applyBorder="1" applyAlignment="1">
      <alignment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center" vertical="center" wrapText="1"/>
    </xf>
    <xf numFmtId="168" fontId="12" fillId="0" borderId="3" xfId="1" applyNumberFormat="1" applyFont="1" applyFill="1" applyBorder="1"/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168" fontId="12" fillId="0" borderId="2" xfId="1" applyNumberFormat="1" applyFont="1" applyFill="1" applyBorder="1" applyAlignment="1">
      <alignment horizontal="center"/>
    </xf>
    <xf numFmtId="168" fontId="12" fillId="0" borderId="3" xfId="1" applyNumberFormat="1" applyFont="1" applyFill="1" applyBorder="1" applyAlignment="1">
      <alignment horizontal="right"/>
    </xf>
    <xf numFmtId="168" fontId="9" fillId="0" borderId="2" xfId="1" applyNumberFormat="1" applyFont="1" applyFill="1" applyBorder="1" applyAlignment="1"/>
    <xf numFmtId="0" fontId="12" fillId="0" borderId="0" xfId="0" applyFont="1" applyFill="1"/>
    <xf numFmtId="3" fontId="24" fillId="0" borderId="3" xfId="0" applyNumberFormat="1" applyFont="1" applyBorder="1"/>
    <xf numFmtId="0" fontId="24" fillId="0" borderId="3" xfId="0" applyFont="1" applyBorder="1"/>
    <xf numFmtId="3" fontId="24" fillId="0" borderId="3" xfId="0" applyNumberFormat="1" applyFont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0" fontId="24" fillId="0" borderId="2" xfId="0" applyFont="1" applyBorder="1"/>
    <xf numFmtId="3" fontId="24" fillId="2" borderId="3" xfId="0" applyNumberFormat="1" applyFont="1" applyFill="1" applyBorder="1" applyAlignment="1">
      <alignment horizontal="right"/>
    </xf>
    <xf numFmtId="3" fontId="0" fillId="0" borderId="0" xfId="0" applyNumberFormat="1"/>
    <xf numFmtId="168" fontId="13" fillId="2" borderId="5" xfId="1" applyNumberFormat="1" applyFont="1" applyFill="1" applyBorder="1" applyAlignment="1">
      <alignment vertical="center" wrapText="1"/>
    </xf>
    <xf numFmtId="168" fontId="13" fillId="2" borderId="6" xfId="1" applyNumberFormat="1" applyFont="1" applyFill="1" applyBorder="1" applyAlignment="1">
      <alignment vertical="center" wrapText="1"/>
    </xf>
    <xf numFmtId="168" fontId="12" fillId="6" borderId="2" xfId="1" applyNumberFormat="1" applyFont="1" applyFill="1" applyBorder="1" applyAlignment="1">
      <alignment horizontal="center"/>
    </xf>
    <xf numFmtId="168" fontId="12" fillId="6" borderId="3" xfId="1" applyNumberFormat="1" applyFont="1" applyFill="1" applyBorder="1"/>
    <xf numFmtId="167" fontId="16" fillId="0" borderId="3" xfId="0" applyNumberFormat="1" applyFont="1" applyFill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67" fontId="9" fillId="2" borderId="10" xfId="0" applyNumberFormat="1" applyFont="1" applyFill="1" applyBorder="1" applyAlignment="1">
      <alignment horizontal="center" vertical="center" wrapText="1"/>
    </xf>
    <xf numFmtId="167" fontId="9" fillId="2" borderId="6" xfId="0" applyNumberFormat="1" applyFont="1" applyFill="1" applyBorder="1" applyAlignment="1">
      <alignment horizontal="center" vertical="center" wrapText="1"/>
    </xf>
    <xf numFmtId="167" fontId="10" fillId="2" borderId="10" xfId="0" applyNumberFormat="1" applyFont="1" applyFill="1" applyBorder="1" applyAlignment="1">
      <alignment horizontal="center" vertical="center" wrapText="1"/>
    </xf>
    <xf numFmtId="167" fontId="10" fillId="2" borderId="6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9" fillId="2" borderId="5" xfId="0" applyNumberFormat="1" applyFont="1" applyFill="1" applyBorder="1" applyAlignment="1">
      <alignment horizontal="center" vertical="center" wrapText="1"/>
    </xf>
    <xf numFmtId="167" fontId="10" fillId="2" borderId="8" xfId="2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167" fontId="9" fillId="2" borderId="8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8" fontId="12" fillId="0" borderId="2" xfId="1" applyNumberFormat="1" applyFont="1" applyBorder="1" applyAlignment="1">
      <alignment horizontal="center" vertical="center"/>
    </xf>
    <xf numFmtId="168" fontId="12" fillId="0" borderId="5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7" fontId="16" fillId="0" borderId="2" xfId="0" applyNumberFormat="1" applyFont="1" applyFill="1" applyBorder="1" applyAlignment="1">
      <alignment horizontal="center"/>
    </xf>
    <xf numFmtId="167" fontId="16" fillId="0" borderId="5" xfId="0" applyNumberFormat="1" applyFont="1" applyFill="1" applyBorder="1" applyAlignment="1">
      <alignment horizontal="center"/>
    </xf>
    <xf numFmtId="167" fontId="10" fillId="2" borderId="4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392208</xdr:rowOff>
    </xdr:from>
    <xdr:to>
      <xdr:col>7</xdr:col>
      <xdr:colOff>284061</xdr:colOff>
      <xdr:row>1</xdr:row>
      <xdr:rowOff>2325222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0804E6-3E23-4ACD-972B-874C206B7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92233"/>
          <a:ext cx="7023679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426624</xdr:colOff>
      <xdr:row>1</xdr:row>
      <xdr:rowOff>243328</xdr:rowOff>
    </xdr:from>
    <xdr:to>
      <xdr:col>11</xdr:col>
      <xdr:colOff>907277</xdr:colOff>
      <xdr:row>3</xdr:row>
      <xdr:rowOff>233723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2DE668-CFC2-F6E1-7C62-0FC71338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160" y="447435"/>
          <a:ext cx="3229295" cy="283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U286"/>
  <sheetViews>
    <sheetView showGridLines="0" tabSelected="1" topLeftCell="J74" zoomScale="70" zoomScaleNormal="70" zoomScaleSheetLayoutView="70" workbookViewId="0">
      <selection activeCell="S86" sqref="S86"/>
    </sheetView>
  </sheetViews>
  <sheetFormatPr baseColWidth="10" defaultColWidth="10.7109375" defaultRowHeight="18" x14ac:dyDescent="0.25"/>
  <cols>
    <col min="1" max="1" width="9.7109375" bestFit="1" customWidth="1"/>
    <col min="2" max="2" width="10" style="1" customWidth="1"/>
    <col min="3" max="3" width="13.5703125" style="2" customWidth="1"/>
    <col min="4" max="4" width="44.7109375" style="57" customWidth="1"/>
    <col min="5" max="5" width="10.28515625" style="57" bestFit="1" customWidth="1"/>
    <col min="6" max="6" width="18.5703125" style="61" customWidth="1"/>
    <col min="7" max="7" width="14" style="62" bestFit="1" customWidth="1"/>
    <col min="8" max="8" width="20.5703125" style="63" bestFit="1" customWidth="1"/>
    <col min="9" max="14" width="20.5703125" style="64" bestFit="1" customWidth="1"/>
    <col min="15" max="15" width="21.7109375" customWidth="1"/>
    <col min="16" max="16" width="22.42578125" customWidth="1"/>
    <col min="17" max="17" width="22.28515625" customWidth="1"/>
    <col min="18" max="18" width="21.5703125" customWidth="1"/>
    <col min="19" max="19" width="26" style="65" customWidth="1"/>
    <col min="20" max="20" width="21.42578125" style="65" bestFit="1" customWidth="1"/>
    <col min="21" max="21" width="24.5703125" style="4" customWidth="1"/>
  </cols>
  <sheetData>
    <row r="1" spans="1:21" ht="15.75" customHeight="1" x14ac:dyDescent="0.25">
      <c r="D1" s="2"/>
      <c r="E1"/>
      <c r="F1" s="3"/>
      <c r="G1"/>
      <c r="H1"/>
      <c r="I1"/>
      <c r="J1"/>
      <c r="K1"/>
      <c r="L1"/>
      <c r="M1"/>
      <c r="N1"/>
      <c r="S1"/>
      <c r="T1"/>
    </row>
    <row r="2" spans="1:21" ht="203.25" customHeight="1" x14ac:dyDescent="0.25">
      <c r="D2" s="2"/>
      <c r="E2"/>
      <c r="F2" s="3"/>
      <c r="G2"/>
      <c r="H2"/>
      <c r="I2"/>
      <c r="J2"/>
      <c r="K2"/>
      <c r="L2"/>
      <c r="M2"/>
      <c r="N2"/>
      <c r="S2"/>
      <c r="T2"/>
    </row>
    <row r="3" spans="1:21" ht="20.25" x14ac:dyDescent="0.3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/>
    </row>
    <row r="4" spans="1:21" ht="25.5" customHeight="1" x14ac:dyDescent="0.35">
      <c r="A4" s="165" t="s">
        <v>23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1" ht="30.75" customHeight="1" x14ac:dyDescent="0.35">
      <c r="A5" s="166" t="s">
        <v>71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</row>
    <row r="6" spans="1:21" s="5" customFormat="1" ht="44.25" customHeight="1" x14ac:dyDescent="0.2">
      <c r="A6" s="66" t="s">
        <v>1</v>
      </c>
      <c r="B6" s="66" t="s">
        <v>2</v>
      </c>
      <c r="C6" s="67" t="s">
        <v>3</v>
      </c>
      <c r="D6" s="66" t="s">
        <v>4</v>
      </c>
      <c r="E6" s="68" t="s">
        <v>5</v>
      </c>
      <c r="F6" s="69" t="s">
        <v>6</v>
      </c>
      <c r="G6" s="70" t="s">
        <v>7</v>
      </c>
      <c r="H6" s="71" t="s">
        <v>8</v>
      </c>
      <c r="I6" s="71" t="s">
        <v>9</v>
      </c>
      <c r="J6" s="71" t="s">
        <v>10</v>
      </c>
      <c r="K6" s="71" t="s">
        <v>11</v>
      </c>
      <c r="L6" s="71" t="s">
        <v>12</v>
      </c>
      <c r="M6" s="71" t="s">
        <v>13</v>
      </c>
      <c r="N6" s="71" t="s">
        <v>14</v>
      </c>
      <c r="O6" s="72" t="s">
        <v>15</v>
      </c>
      <c r="P6" s="71" t="s">
        <v>16</v>
      </c>
      <c r="Q6" s="71" t="s">
        <v>17</v>
      </c>
      <c r="R6" s="71" t="s">
        <v>18</v>
      </c>
      <c r="S6" s="68" t="s">
        <v>19</v>
      </c>
      <c r="T6" s="68" t="s">
        <v>72</v>
      </c>
      <c r="U6" s="73" t="s">
        <v>20</v>
      </c>
    </row>
    <row r="7" spans="1:21" s="116" customFormat="1" ht="21.95" customHeight="1" x14ac:dyDescent="0.25">
      <c r="A7" s="106">
        <v>1</v>
      </c>
      <c r="B7" s="107"/>
      <c r="C7" s="108">
        <v>4628742</v>
      </c>
      <c r="D7" s="109" t="s">
        <v>24</v>
      </c>
      <c r="E7" s="110">
        <v>144</v>
      </c>
      <c r="F7" s="111" t="s">
        <v>27</v>
      </c>
      <c r="G7" s="112">
        <v>1200000</v>
      </c>
      <c r="H7" s="112">
        <v>1200000</v>
      </c>
      <c r="I7" s="112">
        <v>1200000</v>
      </c>
      <c r="J7" s="112">
        <v>1200000</v>
      </c>
      <c r="K7" s="112">
        <v>1200000</v>
      </c>
      <c r="L7" s="112">
        <v>1200000</v>
      </c>
      <c r="M7" s="112">
        <v>1200000</v>
      </c>
      <c r="N7" s="112">
        <v>1200000</v>
      </c>
      <c r="O7" s="112">
        <v>1200000</v>
      </c>
      <c r="P7" s="112">
        <v>1200000</v>
      </c>
      <c r="Q7" s="112">
        <v>1200000</v>
      </c>
      <c r="R7" s="112">
        <v>1200000</v>
      </c>
      <c r="S7" s="113">
        <f>SUM(G7:R7)</f>
        <v>14400000</v>
      </c>
      <c r="T7" s="114">
        <f>S7/12</f>
        <v>1200000</v>
      </c>
      <c r="U7" s="115">
        <f t="shared" ref="U7:U13" si="0">SUM(S7:T7)</f>
        <v>15600000</v>
      </c>
    </row>
    <row r="8" spans="1:21" s="116" customFormat="1" ht="21.75" customHeight="1" x14ac:dyDescent="0.25">
      <c r="A8" s="117">
        <v>2</v>
      </c>
      <c r="B8" s="118"/>
      <c r="C8" s="119">
        <v>4042059</v>
      </c>
      <c r="D8" s="120" t="s">
        <v>25</v>
      </c>
      <c r="E8" s="110">
        <v>144</v>
      </c>
      <c r="F8" s="111" t="s">
        <v>27</v>
      </c>
      <c r="G8" s="112">
        <v>800000</v>
      </c>
      <c r="H8" s="112">
        <v>800000</v>
      </c>
      <c r="I8" s="112">
        <v>800000</v>
      </c>
      <c r="J8" s="112">
        <v>800000</v>
      </c>
      <c r="K8" s="112">
        <v>800000</v>
      </c>
      <c r="L8" s="112">
        <v>800000</v>
      </c>
      <c r="M8" s="112">
        <v>800000</v>
      </c>
      <c r="N8" s="112">
        <v>800000</v>
      </c>
      <c r="O8" s="112">
        <v>800000</v>
      </c>
      <c r="P8" s="112">
        <v>800000</v>
      </c>
      <c r="Q8" s="112">
        <v>800000</v>
      </c>
      <c r="R8" s="112">
        <v>800000</v>
      </c>
      <c r="S8" s="113">
        <f>SUM(I8:R8)</f>
        <v>8000000</v>
      </c>
      <c r="T8" s="114">
        <f t="shared" ref="T8:T67" si="1">S8/12</f>
        <v>666666.66666666663</v>
      </c>
      <c r="U8" s="115">
        <f t="shared" si="0"/>
        <v>8666666.666666666</v>
      </c>
    </row>
    <row r="9" spans="1:21" s="12" customFormat="1" ht="21.95" customHeight="1" x14ac:dyDescent="0.25">
      <c r="A9" s="14">
        <v>3</v>
      </c>
      <c r="B9" s="38"/>
      <c r="C9" s="75">
        <v>3509955</v>
      </c>
      <c r="D9" s="84" t="s">
        <v>26</v>
      </c>
      <c r="E9" s="6">
        <v>144</v>
      </c>
      <c r="F9" s="7" t="s">
        <v>27</v>
      </c>
      <c r="G9" s="8"/>
      <c r="H9" s="8"/>
      <c r="I9" s="8"/>
      <c r="J9" s="8"/>
      <c r="K9" s="8"/>
      <c r="L9" s="8">
        <v>1500000</v>
      </c>
      <c r="M9" s="8">
        <v>1500000</v>
      </c>
      <c r="N9" s="8">
        <v>1500000</v>
      </c>
      <c r="O9" s="8">
        <v>1500000</v>
      </c>
      <c r="P9" s="8">
        <v>1500000</v>
      </c>
      <c r="Q9" s="8">
        <v>1500000</v>
      </c>
      <c r="R9" s="8">
        <v>1500000</v>
      </c>
      <c r="S9" s="9">
        <f>SUM(G9:R9)</f>
        <v>10500000</v>
      </c>
      <c r="T9" s="10">
        <f t="shared" si="1"/>
        <v>875000</v>
      </c>
      <c r="U9" s="11">
        <f t="shared" si="0"/>
        <v>11375000</v>
      </c>
    </row>
    <row r="10" spans="1:21" s="12" customFormat="1" ht="21.95" customHeight="1" x14ac:dyDescent="0.25">
      <c r="A10" s="19">
        <v>4</v>
      </c>
      <c r="B10" s="21"/>
      <c r="C10" s="76">
        <v>778284</v>
      </c>
      <c r="D10" s="84" t="s">
        <v>28</v>
      </c>
      <c r="E10" s="6">
        <v>144</v>
      </c>
      <c r="F10" s="7" t="s">
        <v>27</v>
      </c>
      <c r="G10" s="8">
        <v>1300000</v>
      </c>
      <c r="H10" s="8">
        <v>1430000</v>
      </c>
      <c r="I10" s="8">
        <v>1430000</v>
      </c>
      <c r="J10" s="8">
        <v>1430000</v>
      </c>
      <c r="K10" s="8">
        <v>1430000</v>
      </c>
      <c r="L10" s="8">
        <v>1430000</v>
      </c>
      <c r="M10" s="8">
        <v>1430000</v>
      </c>
      <c r="N10" s="8">
        <v>1430000</v>
      </c>
      <c r="O10" s="8">
        <v>1430000</v>
      </c>
      <c r="P10" s="8">
        <v>1430000</v>
      </c>
      <c r="Q10" s="8">
        <v>1430000</v>
      </c>
      <c r="R10" s="8">
        <v>1430000</v>
      </c>
      <c r="S10" s="9">
        <f>SUM(G10:R10)</f>
        <v>17030000</v>
      </c>
      <c r="T10" s="10">
        <f t="shared" si="1"/>
        <v>1419166.6666666667</v>
      </c>
      <c r="U10" s="11">
        <f t="shared" si="0"/>
        <v>18449166.666666668</v>
      </c>
    </row>
    <row r="11" spans="1:21" s="12" customFormat="1" ht="21.95" customHeight="1" x14ac:dyDescent="0.25">
      <c r="A11" s="19">
        <v>5</v>
      </c>
      <c r="B11" s="21"/>
      <c r="C11" s="78">
        <v>5253242</v>
      </c>
      <c r="D11" s="85" t="s">
        <v>32</v>
      </c>
      <c r="E11" s="6">
        <v>144</v>
      </c>
      <c r="F11" s="7" t="s">
        <v>27</v>
      </c>
      <c r="G11" s="8">
        <v>1300000</v>
      </c>
      <c r="H11" s="8">
        <v>1430000</v>
      </c>
      <c r="I11" s="8">
        <v>1430000</v>
      </c>
      <c r="J11" s="8">
        <v>1430000</v>
      </c>
      <c r="K11" s="8">
        <v>1430000</v>
      </c>
      <c r="L11" s="8">
        <v>1430000</v>
      </c>
      <c r="M11" s="8">
        <v>1430000</v>
      </c>
      <c r="N11" s="8">
        <v>1430000</v>
      </c>
      <c r="O11" s="8">
        <v>1430000</v>
      </c>
      <c r="P11" s="8">
        <v>1430000</v>
      </c>
      <c r="Q11" s="8">
        <v>1430000</v>
      </c>
      <c r="R11" s="8">
        <v>1430000</v>
      </c>
      <c r="S11" s="9">
        <f>SUM(G11:R11)</f>
        <v>17030000</v>
      </c>
      <c r="T11" s="10">
        <f>S11/12</f>
        <v>1419166.6666666667</v>
      </c>
      <c r="U11" s="11">
        <f t="shared" si="0"/>
        <v>18449166.666666668</v>
      </c>
    </row>
    <row r="12" spans="1:21" s="12" customFormat="1" ht="21.95" customHeight="1" x14ac:dyDescent="0.25">
      <c r="A12" s="19">
        <v>6</v>
      </c>
      <c r="B12" s="95"/>
      <c r="C12" s="78">
        <v>5225542</v>
      </c>
      <c r="D12" s="86" t="s">
        <v>68</v>
      </c>
      <c r="E12" s="6">
        <v>144</v>
      </c>
      <c r="F12" s="7" t="s">
        <v>27</v>
      </c>
      <c r="G12" s="8"/>
      <c r="H12" s="8"/>
      <c r="I12" s="8"/>
      <c r="J12" s="8"/>
      <c r="K12" s="8"/>
      <c r="L12" s="8"/>
      <c r="M12" s="17"/>
      <c r="N12" s="17"/>
      <c r="O12" s="17"/>
      <c r="P12" s="17">
        <v>1500000</v>
      </c>
      <c r="Q12" s="17">
        <v>1500000</v>
      </c>
      <c r="R12" s="17">
        <v>1500000</v>
      </c>
      <c r="S12" s="17">
        <f>SUM(L12:R12)</f>
        <v>4500000</v>
      </c>
      <c r="T12" s="10">
        <f>S12/12</f>
        <v>375000</v>
      </c>
      <c r="U12" s="18">
        <f t="shared" si="0"/>
        <v>4875000</v>
      </c>
    </row>
    <row r="13" spans="1:21" s="116" customFormat="1" ht="21.95" customHeight="1" x14ac:dyDescent="0.25">
      <c r="A13" s="117">
        <v>7</v>
      </c>
      <c r="B13" s="121"/>
      <c r="C13" s="122">
        <v>2857.3029999999999</v>
      </c>
      <c r="D13" s="123" t="s">
        <v>67</v>
      </c>
      <c r="E13" s="110">
        <v>144</v>
      </c>
      <c r="F13" s="111" t="s">
        <v>27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24">
        <v>800000</v>
      </c>
      <c r="N13" s="124">
        <v>800000</v>
      </c>
      <c r="O13" s="124">
        <v>800000</v>
      </c>
      <c r="P13" s="124">
        <v>800000</v>
      </c>
      <c r="Q13" s="124">
        <v>800000</v>
      </c>
      <c r="R13" s="124">
        <v>800000</v>
      </c>
      <c r="S13" s="113">
        <f>SUM(G13:R13)</f>
        <v>4800000</v>
      </c>
      <c r="T13" s="114">
        <f>S13/12</f>
        <v>400000</v>
      </c>
      <c r="U13" s="125">
        <f t="shared" si="0"/>
        <v>5200000</v>
      </c>
    </row>
    <row r="14" spans="1:21" s="116" customFormat="1" ht="21.95" customHeight="1" x14ac:dyDescent="0.25">
      <c r="A14" s="126">
        <v>8</v>
      </c>
      <c r="B14" s="127"/>
      <c r="C14" s="128">
        <v>4843499</v>
      </c>
      <c r="D14" s="123" t="s">
        <v>29</v>
      </c>
      <c r="E14" s="110">
        <v>144</v>
      </c>
      <c r="F14" s="111" t="s">
        <v>27</v>
      </c>
      <c r="G14" s="112">
        <v>800000</v>
      </c>
      <c r="H14" s="112">
        <v>800000</v>
      </c>
      <c r="I14" s="112">
        <v>800000</v>
      </c>
      <c r="J14" s="112">
        <v>800000</v>
      </c>
      <c r="K14" s="112">
        <v>800000</v>
      </c>
      <c r="L14" s="112">
        <v>800000</v>
      </c>
      <c r="M14" s="112">
        <v>800000</v>
      </c>
      <c r="N14" s="112">
        <v>800000</v>
      </c>
      <c r="O14" s="112">
        <v>800000</v>
      </c>
      <c r="P14" s="112">
        <v>800000</v>
      </c>
      <c r="Q14" s="112">
        <v>800000</v>
      </c>
      <c r="R14" s="112">
        <v>800000</v>
      </c>
      <c r="S14" s="113">
        <f t="shared" ref="S14:S36" si="2">SUM(G14:R14)</f>
        <v>9600000</v>
      </c>
      <c r="T14" s="114">
        <f t="shared" si="1"/>
        <v>800000</v>
      </c>
      <c r="U14" s="125">
        <f>SUM(S14:T14)</f>
        <v>10400000</v>
      </c>
    </row>
    <row r="15" spans="1:21" s="12" customFormat="1" ht="21.95" customHeight="1" x14ac:dyDescent="0.25">
      <c r="A15" s="19">
        <v>9</v>
      </c>
      <c r="B15" s="20"/>
      <c r="C15" s="78">
        <v>5839662</v>
      </c>
      <c r="D15" s="85" t="s">
        <v>30</v>
      </c>
      <c r="E15" s="6">
        <v>144</v>
      </c>
      <c r="F15" s="7" t="s">
        <v>27</v>
      </c>
      <c r="G15" s="8">
        <v>1500000</v>
      </c>
      <c r="H15" s="8">
        <v>1650000</v>
      </c>
      <c r="I15" s="8">
        <v>1650000</v>
      </c>
      <c r="J15" s="8">
        <v>1650000</v>
      </c>
      <c r="K15" s="8">
        <v>1650000</v>
      </c>
      <c r="L15" s="8">
        <v>1650000</v>
      </c>
      <c r="M15" s="8">
        <v>1650000</v>
      </c>
      <c r="N15" s="8">
        <v>1650000</v>
      </c>
      <c r="O15" s="8">
        <v>1650000</v>
      </c>
      <c r="P15" s="8">
        <v>1650000</v>
      </c>
      <c r="Q15" s="8">
        <v>1650000</v>
      </c>
      <c r="R15" s="8">
        <v>1650000</v>
      </c>
      <c r="S15" s="9">
        <f t="shared" si="2"/>
        <v>19650000</v>
      </c>
      <c r="T15" s="10">
        <f t="shared" si="1"/>
        <v>1637500</v>
      </c>
      <c r="U15" s="11">
        <f t="shared" ref="U15:U21" si="3">SUM(S15:T15)</f>
        <v>21287500</v>
      </c>
    </row>
    <row r="16" spans="1:21" s="116" customFormat="1" ht="21.95" customHeight="1" x14ac:dyDescent="0.25">
      <c r="A16" s="117">
        <v>10</v>
      </c>
      <c r="B16" s="107"/>
      <c r="C16" s="128">
        <v>3740513</v>
      </c>
      <c r="D16" s="129" t="s">
        <v>31</v>
      </c>
      <c r="E16" s="110">
        <v>144</v>
      </c>
      <c r="F16" s="111" t="s">
        <v>27</v>
      </c>
      <c r="G16" s="112">
        <v>1200000</v>
      </c>
      <c r="H16" s="112">
        <v>1200000</v>
      </c>
      <c r="I16" s="112">
        <v>1200000</v>
      </c>
      <c r="J16" s="112">
        <v>1200000</v>
      </c>
      <c r="K16" s="112">
        <v>1200000</v>
      </c>
      <c r="L16" s="112">
        <v>1200000</v>
      </c>
      <c r="M16" s="112">
        <v>1200000</v>
      </c>
      <c r="N16" s="112">
        <v>1200000</v>
      </c>
      <c r="O16" s="112">
        <v>1200000</v>
      </c>
      <c r="P16" s="112">
        <v>1200000</v>
      </c>
      <c r="Q16" s="112">
        <v>1200000</v>
      </c>
      <c r="R16" s="112">
        <v>1200000</v>
      </c>
      <c r="S16" s="113">
        <f t="shared" si="2"/>
        <v>14400000</v>
      </c>
      <c r="T16" s="114">
        <f t="shared" si="1"/>
        <v>1200000</v>
      </c>
      <c r="U16" s="115">
        <f t="shared" si="3"/>
        <v>15600000</v>
      </c>
    </row>
    <row r="17" spans="1:21" s="116" customFormat="1" ht="21.95" customHeight="1" x14ac:dyDescent="0.25">
      <c r="A17" s="117">
        <v>11</v>
      </c>
      <c r="B17" s="107"/>
      <c r="C17" s="128">
        <v>6947065</v>
      </c>
      <c r="D17" s="129" t="s">
        <v>33</v>
      </c>
      <c r="E17" s="110">
        <v>144</v>
      </c>
      <c r="F17" s="111" t="s">
        <v>27</v>
      </c>
      <c r="G17" s="112">
        <v>1000000</v>
      </c>
      <c r="H17" s="112">
        <v>1000000</v>
      </c>
      <c r="I17" s="112">
        <v>1000000</v>
      </c>
      <c r="J17" s="112">
        <v>1000000</v>
      </c>
      <c r="K17" s="112">
        <v>1000000</v>
      </c>
      <c r="L17" s="112">
        <v>1000000</v>
      </c>
      <c r="M17" s="112">
        <v>1000000</v>
      </c>
      <c r="N17" s="112">
        <v>1000000</v>
      </c>
      <c r="O17" s="112">
        <v>1000000</v>
      </c>
      <c r="P17" s="112">
        <v>1000000</v>
      </c>
      <c r="Q17" s="112">
        <v>1000000</v>
      </c>
      <c r="R17" s="112">
        <v>1000000</v>
      </c>
      <c r="S17" s="113">
        <f t="shared" si="2"/>
        <v>12000000</v>
      </c>
      <c r="T17" s="114">
        <f t="shared" si="1"/>
        <v>1000000</v>
      </c>
      <c r="U17" s="115">
        <f t="shared" si="3"/>
        <v>13000000</v>
      </c>
    </row>
    <row r="18" spans="1:21" s="116" customFormat="1" ht="21.95" customHeight="1" x14ac:dyDescent="0.25">
      <c r="A18" s="117">
        <v>12</v>
      </c>
      <c r="B18" s="118"/>
      <c r="C18" s="128">
        <v>2573722</v>
      </c>
      <c r="D18" s="129" t="s">
        <v>34</v>
      </c>
      <c r="E18" s="110">
        <v>144</v>
      </c>
      <c r="F18" s="111" t="s">
        <v>27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800000</v>
      </c>
      <c r="O18" s="112">
        <v>800000</v>
      </c>
      <c r="P18" s="112">
        <v>800000</v>
      </c>
      <c r="Q18" s="112">
        <v>800000</v>
      </c>
      <c r="R18" s="112">
        <v>800000</v>
      </c>
      <c r="S18" s="113">
        <f t="shared" si="2"/>
        <v>4000000</v>
      </c>
      <c r="T18" s="114">
        <f t="shared" si="1"/>
        <v>333333.33333333331</v>
      </c>
      <c r="U18" s="115">
        <f t="shared" si="3"/>
        <v>4333333.333333333</v>
      </c>
    </row>
    <row r="19" spans="1:21" s="116" customFormat="1" ht="21.95" customHeight="1" x14ac:dyDescent="0.25">
      <c r="A19" s="117">
        <v>13</v>
      </c>
      <c r="B19" s="121"/>
      <c r="C19" s="128">
        <v>5307209</v>
      </c>
      <c r="D19" s="123" t="s">
        <v>70</v>
      </c>
      <c r="E19" s="110">
        <v>144</v>
      </c>
      <c r="F19" s="111" t="s">
        <v>27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800000</v>
      </c>
      <c r="Q19" s="130">
        <v>800000</v>
      </c>
      <c r="R19" s="130">
        <v>800000</v>
      </c>
      <c r="S19" s="113">
        <f>P19+Q19+R19</f>
        <v>2400000</v>
      </c>
      <c r="T19" s="114">
        <f t="shared" si="1"/>
        <v>200000</v>
      </c>
      <c r="U19" s="131">
        <f t="shared" si="3"/>
        <v>2600000</v>
      </c>
    </row>
    <row r="20" spans="1:21" s="25" customFormat="1" ht="21.95" customHeight="1" thickBot="1" x14ac:dyDescent="0.3">
      <c r="A20" s="19">
        <v>14</v>
      </c>
      <c r="B20" s="22"/>
      <c r="C20" s="78">
        <v>2422014</v>
      </c>
      <c r="D20" s="90" t="s">
        <v>35</v>
      </c>
      <c r="E20" s="6">
        <v>144</v>
      </c>
      <c r="F20" s="7" t="s">
        <v>27</v>
      </c>
      <c r="G20" s="23">
        <v>2000000</v>
      </c>
      <c r="H20" s="23">
        <v>2200000</v>
      </c>
      <c r="I20" s="23">
        <v>2200000</v>
      </c>
      <c r="J20" s="23">
        <v>2200000</v>
      </c>
      <c r="K20" s="23">
        <v>2200000</v>
      </c>
      <c r="L20" s="23">
        <v>2200000</v>
      </c>
      <c r="M20" s="23">
        <v>2200000</v>
      </c>
      <c r="N20" s="23">
        <v>2200000</v>
      </c>
      <c r="O20" s="23">
        <v>2200000</v>
      </c>
      <c r="P20" s="23">
        <v>2200000</v>
      </c>
      <c r="Q20" s="23">
        <v>2200000</v>
      </c>
      <c r="R20" s="23">
        <v>2200000</v>
      </c>
      <c r="S20" s="9">
        <f t="shared" si="2"/>
        <v>26200000</v>
      </c>
      <c r="T20" s="10">
        <f t="shared" si="1"/>
        <v>2183333.3333333335</v>
      </c>
      <c r="U20" s="24">
        <f t="shared" si="3"/>
        <v>28383333.333333332</v>
      </c>
    </row>
    <row r="21" spans="1:21" s="116" customFormat="1" ht="21.95" customHeight="1" x14ac:dyDescent="0.25">
      <c r="A21" s="117">
        <v>15</v>
      </c>
      <c r="B21" s="132"/>
      <c r="C21" s="128">
        <v>5839620</v>
      </c>
      <c r="D21" s="133" t="s">
        <v>66</v>
      </c>
      <c r="E21" s="110">
        <v>144</v>
      </c>
      <c r="F21" s="111" t="s">
        <v>27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800000</v>
      </c>
      <c r="O21" s="124">
        <v>800000</v>
      </c>
      <c r="P21" s="124">
        <v>800000</v>
      </c>
      <c r="Q21" s="124">
        <v>800000</v>
      </c>
      <c r="R21" s="124">
        <v>800000</v>
      </c>
      <c r="S21" s="113">
        <f t="shared" si="2"/>
        <v>4000000</v>
      </c>
      <c r="T21" s="114">
        <f t="shared" si="1"/>
        <v>333333.33333333331</v>
      </c>
      <c r="U21" s="125">
        <f t="shared" si="3"/>
        <v>4333333.333333333</v>
      </c>
    </row>
    <row r="22" spans="1:21" s="116" customFormat="1" ht="21.95" customHeight="1" x14ac:dyDescent="0.25">
      <c r="A22" s="117">
        <v>16</v>
      </c>
      <c r="B22" s="107"/>
      <c r="C22" s="128">
        <v>5681515</v>
      </c>
      <c r="D22" s="111" t="s">
        <v>36</v>
      </c>
      <c r="E22" s="110">
        <v>144</v>
      </c>
      <c r="F22" s="111" t="s">
        <v>27</v>
      </c>
      <c r="G22" s="112">
        <v>800000</v>
      </c>
      <c r="H22" s="112">
        <v>800000</v>
      </c>
      <c r="I22" s="112">
        <v>800000</v>
      </c>
      <c r="J22" s="112">
        <v>800000</v>
      </c>
      <c r="K22" s="112">
        <v>800000</v>
      </c>
      <c r="L22" s="112">
        <v>800000</v>
      </c>
      <c r="M22" s="112">
        <v>800000</v>
      </c>
      <c r="N22" s="112">
        <v>800000</v>
      </c>
      <c r="O22" s="112">
        <v>1000000</v>
      </c>
      <c r="P22" s="112">
        <v>1000000</v>
      </c>
      <c r="Q22" s="112">
        <v>1000000</v>
      </c>
      <c r="R22" s="112">
        <v>1000000</v>
      </c>
      <c r="S22" s="113">
        <f t="shared" si="2"/>
        <v>10400000</v>
      </c>
      <c r="T22" s="114">
        <f t="shared" si="1"/>
        <v>866666.66666666663</v>
      </c>
      <c r="U22" s="115">
        <f>SUM(S22:T22)</f>
        <v>11266666.666666666</v>
      </c>
    </row>
    <row r="23" spans="1:21" s="116" customFormat="1" ht="21.95" customHeight="1" x14ac:dyDescent="0.25">
      <c r="A23" s="117">
        <v>17</v>
      </c>
      <c r="B23" s="127"/>
      <c r="C23" s="128">
        <v>5076133</v>
      </c>
      <c r="D23" s="111" t="s">
        <v>37</v>
      </c>
      <c r="E23" s="110">
        <v>144</v>
      </c>
      <c r="F23" s="111" t="s">
        <v>27</v>
      </c>
      <c r="G23" s="112">
        <v>800000</v>
      </c>
      <c r="H23" s="112">
        <v>800000</v>
      </c>
      <c r="I23" s="112">
        <v>800000</v>
      </c>
      <c r="J23" s="112">
        <v>800000</v>
      </c>
      <c r="K23" s="112">
        <v>800000</v>
      </c>
      <c r="L23" s="112">
        <v>800000</v>
      </c>
      <c r="M23" s="112">
        <v>800000</v>
      </c>
      <c r="N23" s="112">
        <v>800000</v>
      </c>
      <c r="O23" s="112">
        <v>800000</v>
      </c>
      <c r="P23" s="112">
        <v>800000</v>
      </c>
      <c r="Q23" s="112">
        <v>800000</v>
      </c>
      <c r="R23" s="112">
        <v>800000</v>
      </c>
      <c r="S23" s="113">
        <f t="shared" si="2"/>
        <v>9600000</v>
      </c>
      <c r="T23" s="114">
        <f t="shared" si="1"/>
        <v>800000</v>
      </c>
      <c r="U23" s="115">
        <f>SUM(S23:T23)</f>
        <v>10400000</v>
      </c>
    </row>
    <row r="24" spans="1:21" s="116" customFormat="1" ht="21.95" customHeight="1" x14ac:dyDescent="0.25">
      <c r="A24" s="117">
        <v>18</v>
      </c>
      <c r="B24" s="107"/>
      <c r="C24" s="128">
        <v>5253298</v>
      </c>
      <c r="D24" s="111" t="s">
        <v>38</v>
      </c>
      <c r="E24" s="110">
        <v>144</v>
      </c>
      <c r="F24" s="111" t="s">
        <v>27</v>
      </c>
      <c r="G24" s="112">
        <v>800000</v>
      </c>
      <c r="H24" s="112">
        <v>800000</v>
      </c>
      <c r="I24" s="112">
        <v>800000</v>
      </c>
      <c r="J24" s="112">
        <v>800000</v>
      </c>
      <c r="K24" s="112">
        <v>800000</v>
      </c>
      <c r="L24" s="112">
        <v>800000</v>
      </c>
      <c r="M24" s="112">
        <v>800000</v>
      </c>
      <c r="N24" s="112">
        <v>2530000</v>
      </c>
      <c r="O24" s="112">
        <v>2530000</v>
      </c>
      <c r="P24" s="112">
        <v>2530000</v>
      </c>
      <c r="Q24" s="112">
        <v>2530000</v>
      </c>
      <c r="R24" s="112">
        <v>2530000</v>
      </c>
      <c r="S24" s="113">
        <f t="shared" si="2"/>
        <v>18250000</v>
      </c>
      <c r="T24" s="114">
        <f t="shared" si="1"/>
        <v>1520833.3333333333</v>
      </c>
      <c r="U24" s="115">
        <f>SUM(S24:T24)</f>
        <v>19770833.333333332</v>
      </c>
    </row>
    <row r="25" spans="1:21" s="137" customFormat="1" ht="21.95" customHeight="1" thickBot="1" x14ac:dyDescent="0.3">
      <c r="A25" s="134">
        <v>19</v>
      </c>
      <c r="B25" s="135"/>
      <c r="C25" s="128">
        <v>4961929</v>
      </c>
      <c r="D25" s="111" t="s">
        <v>39</v>
      </c>
      <c r="E25" s="110">
        <v>144</v>
      </c>
      <c r="F25" s="111" t="s">
        <v>27</v>
      </c>
      <c r="G25" s="136">
        <v>800000</v>
      </c>
      <c r="H25" s="136">
        <v>800000</v>
      </c>
      <c r="I25" s="136">
        <v>800000</v>
      </c>
      <c r="J25" s="136">
        <v>800000</v>
      </c>
      <c r="K25" s="136">
        <v>800000</v>
      </c>
      <c r="L25" s="136">
        <v>800000</v>
      </c>
      <c r="M25" s="112">
        <v>800000</v>
      </c>
      <c r="N25" s="136">
        <v>2530000</v>
      </c>
      <c r="O25" s="136">
        <v>2530000</v>
      </c>
      <c r="P25" s="136">
        <v>2530000</v>
      </c>
      <c r="Q25" s="136">
        <v>2530000</v>
      </c>
      <c r="R25" s="136">
        <v>2530000</v>
      </c>
      <c r="S25" s="113">
        <f t="shared" si="2"/>
        <v>18250000</v>
      </c>
      <c r="T25" s="114">
        <f t="shared" si="1"/>
        <v>1520833.3333333333</v>
      </c>
      <c r="U25" s="115">
        <f t="shared" ref="U25:U26" si="4">SUM(S25:T25)</f>
        <v>19770833.333333332</v>
      </c>
    </row>
    <row r="26" spans="1:21" s="25" customFormat="1" ht="21.95" customHeight="1" thickBot="1" x14ac:dyDescent="0.3">
      <c r="A26" s="19">
        <v>20</v>
      </c>
      <c r="B26" s="22"/>
      <c r="C26" s="78">
        <v>5839638</v>
      </c>
      <c r="D26" s="91" t="s">
        <v>40</v>
      </c>
      <c r="E26" s="6">
        <v>144</v>
      </c>
      <c r="F26" s="7" t="s">
        <v>27</v>
      </c>
      <c r="G26" s="23">
        <v>1300000</v>
      </c>
      <c r="H26" s="23">
        <v>1300000</v>
      </c>
      <c r="I26" s="23">
        <v>1300000</v>
      </c>
      <c r="J26" s="23">
        <v>1300000</v>
      </c>
      <c r="K26" s="23">
        <v>1300000</v>
      </c>
      <c r="L26" s="23">
        <v>1300000</v>
      </c>
      <c r="M26" s="23">
        <v>1300000</v>
      </c>
      <c r="N26" s="23">
        <v>1300000</v>
      </c>
      <c r="O26" s="23">
        <v>1300000</v>
      </c>
      <c r="P26" s="23">
        <v>1300000</v>
      </c>
      <c r="Q26" s="23">
        <v>1300000</v>
      </c>
      <c r="R26" s="23">
        <v>1300000</v>
      </c>
      <c r="S26" s="9">
        <f t="shared" si="2"/>
        <v>15600000</v>
      </c>
      <c r="T26" s="10">
        <f t="shared" si="1"/>
        <v>1300000</v>
      </c>
      <c r="U26" s="11">
        <f t="shared" si="4"/>
        <v>16900000</v>
      </c>
    </row>
    <row r="27" spans="1:21" s="116" customFormat="1" ht="21.95" customHeight="1" thickBot="1" x14ac:dyDescent="0.3">
      <c r="A27" s="126">
        <v>21</v>
      </c>
      <c r="B27" s="138"/>
      <c r="C27" s="128">
        <v>2307864</v>
      </c>
      <c r="D27" s="111" t="s">
        <v>41</v>
      </c>
      <c r="E27" s="110">
        <v>144</v>
      </c>
      <c r="F27" s="111" t="s">
        <v>27</v>
      </c>
      <c r="G27" s="136">
        <v>800000</v>
      </c>
      <c r="H27" s="136">
        <v>800000</v>
      </c>
      <c r="I27" s="136">
        <v>800000</v>
      </c>
      <c r="J27" s="136">
        <v>800000</v>
      </c>
      <c r="K27" s="136">
        <v>800000</v>
      </c>
      <c r="L27" s="136">
        <v>800000</v>
      </c>
      <c r="M27" s="112">
        <v>800000</v>
      </c>
      <c r="N27" s="112">
        <v>800000</v>
      </c>
      <c r="O27" s="112">
        <v>800000</v>
      </c>
      <c r="P27" s="112">
        <v>800000</v>
      </c>
      <c r="Q27" s="112">
        <v>800000</v>
      </c>
      <c r="R27" s="112">
        <v>800000</v>
      </c>
      <c r="S27" s="113">
        <f t="shared" si="2"/>
        <v>9600000</v>
      </c>
      <c r="T27" s="114">
        <f t="shared" si="1"/>
        <v>800000</v>
      </c>
      <c r="U27" s="115">
        <f>SUM(S27:T27)</f>
        <v>10400000</v>
      </c>
    </row>
    <row r="28" spans="1:21" s="28" customFormat="1" ht="21.95" customHeight="1" thickBot="1" x14ac:dyDescent="0.3">
      <c r="A28" s="19">
        <v>22</v>
      </c>
      <c r="B28" s="173"/>
      <c r="C28" s="79">
        <v>7108252</v>
      </c>
      <c r="D28" s="91" t="s">
        <v>42</v>
      </c>
      <c r="E28" s="6">
        <v>144</v>
      </c>
      <c r="F28" s="7" t="s">
        <v>27</v>
      </c>
      <c r="G28" s="23">
        <v>2200000</v>
      </c>
      <c r="H28" s="23">
        <v>2200000</v>
      </c>
      <c r="I28" s="23">
        <v>2200000</v>
      </c>
      <c r="J28" s="23">
        <v>2200000</v>
      </c>
      <c r="K28" s="23">
        <v>2200000</v>
      </c>
      <c r="L28" s="23">
        <v>2200000</v>
      </c>
      <c r="M28" s="23">
        <v>2200000</v>
      </c>
      <c r="N28" s="23">
        <v>2200000</v>
      </c>
      <c r="O28" s="23">
        <v>2200000</v>
      </c>
      <c r="P28" s="23">
        <v>2200000</v>
      </c>
      <c r="Q28" s="23">
        <v>2200000</v>
      </c>
      <c r="R28" s="23">
        <v>2200000</v>
      </c>
      <c r="S28" s="9">
        <f t="shared" si="2"/>
        <v>26400000</v>
      </c>
      <c r="T28" s="10">
        <f t="shared" si="1"/>
        <v>2200000</v>
      </c>
      <c r="U28" s="142">
        <f>S28+T28</f>
        <v>28600000</v>
      </c>
    </row>
    <row r="29" spans="1:21" s="28" customFormat="1" ht="21.95" customHeight="1" thickBot="1" x14ac:dyDescent="0.3">
      <c r="A29" s="19">
        <v>23</v>
      </c>
      <c r="B29" s="174"/>
      <c r="C29" s="78">
        <v>1467625</v>
      </c>
      <c r="D29" s="91" t="s">
        <v>43</v>
      </c>
      <c r="E29" s="6">
        <v>144</v>
      </c>
      <c r="F29" s="7" t="s">
        <v>27</v>
      </c>
      <c r="G29" s="23">
        <v>1300000</v>
      </c>
      <c r="H29" s="23">
        <v>1430000</v>
      </c>
      <c r="I29" s="23">
        <v>1430000</v>
      </c>
      <c r="J29" s="23">
        <v>1430000</v>
      </c>
      <c r="K29" s="23">
        <v>1430000</v>
      </c>
      <c r="L29" s="23">
        <v>1430000</v>
      </c>
      <c r="M29" s="23">
        <v>1430000</v>
      </c>
      <c r="N29" s="23">
        <v>1430000</v>
      </c>
      <c r="O29" s="23">
        <v>1430000</v>
      </c>
      <c r="P29" s="23">
        <v>1430000</v>
      </c>
      <c r="Q29" s="23">
        <v>1430000</v>
      </c>
      <c r="R29" s="23">
        <v>1430000</v>
      </c>
      <c r="S29" s="9">
        <f t="shared" si="2"/>
        <v>17030000</v>
      </c>
      <c r="T29" s="10">
        <f t="shared" si="1"/>
        <v>1419166.6666666667</v>
      </c>
      <c r="U29" s="142">
        <f>S29+T29</f>
        <v>18449166.666666668</v>
      </c>
    </row>
    <row r="30" spans="1:21" s="28" customFormat="1" ht="21.95" customHeight="1" thickBot="1" x14ac:dyDescent="0.3">
      <c r="A30" s="19">
        <v>24</v>
      </c>
      <c r="B30" s="20"/>
      <c r="C30" s="78">
        <v>6010968</v>
      </c>
      <c r="D30" s="91" t="s">
        <v>44</v>
      </c>
      <c r="E30" s="6">
        <v>144</v>
      </c>
      <c r="F30" s="7" t="s">
        <v>27</v>
      </c>
      <c r="G30" s="8">
        <v>2000000</v>
      </c>
      <c r="H30" s="8">
        <v>2200000</v>
      </c>
      <c r="I30" s="8">
        <v>2200000</v>
      </c>
      <c r="J30" s="8">
        <v>2200000</v>
      </c>
      <c r="K30" s="8">
        <v>2200000</v>
      </c>
      <c r="L30" s="8">
        <v>2200000</v>
      </c>
      <c r="M30" s="8">
        <v>2200000</v>
      </c>
      <c r="N30" s="8">
        <v>2200000</v>
      </c>
      <c r="O30" s="8">
        <v>2200000</v>
      </c>
      <c r="P30" s="8">
        <v>2200000</v>
      </c>
      <c r="Q30" s="8">
        <v>2200000</v>
      </c>
      <c r="R30" s="8">
        <v>2200000</v>
      </c>
      <c r="S30" s="9">
        <f t="shared" si="2"/>
        <v>26200000</v>
      </c>
      <c r="T30" s="10">
        <f t="shared" si="1"/>
        <v>2183333.3333333335</v>
      </c>
      <c r="U30" s="142">
        <f>S30+T30</f>
        <v>28383333.333333332</v>
      </c>
    </row>
    <row r="31" spans="1:21" s="139" customFormat="1" ht="21.95" customHeight="1" x14ac:dyDescent="0.25">
      <c r="A31" s="175">
        <v>25</v>
      </c>
      <c r="B31" s="107"/>
      <c r="C31" s="128">
        <v>4146496</v>
      </c>
      <c r="D31" s="111" t="s">
        <v>45</v>
      </c>
      <c r="E31" s="110">
        <v>144</v>
      </c>
      <c r="F31" s="111" t="s">
        <v>27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900000</v>
      </c>
      <c r="N31" s="112">
        <v>900000</v>
      </c>
      <c r="O31" s="112">
        <v>900000</v>
      </c>
      <c r="P31" s="112">
        <v>900000</v>
      </c>
      <c r="Q31" s="112">
        <v>900000</v>
      </c>
      <c r="R31" s="112">
        <v>900000</v>
      </c>
      <c r="S31" s="113">
        <f t="shared" si="2"/>
        <v>5400000</v>
      </c>
      <c r="T31" s="114">
        <f t="shared" si="1"/>
        <v>450000</v>
      </c>
      <c r="U31" s="115">
        <f t="shared" ref="U31:U33" si="5">SUM(S31:T31)</f>
        <v>5850000</v>
      </c>
    </row>
    <row r="32" spans="1:21" s="28" customFormat="1" ht="21.95" customHeight="1" x14ac:dyDescent="0.25">
      <c r="A32" s="172"/>
      <c r="B32" s="20"/>
      <c r="C32" s="78">
        <v>2307864</v>
      </c>
      <c r="D32" s="91" t="s">
        <v>41</v>
      </c>
      <c r="E32" s="6">
        <v>144</v>
      </c>
      <c r="F32" s="7" t="s">
        <v>27</v>
      </c>
      <c r="G32" s="8">
        <v>1000000</v>
      </c>
      <c r="H32" s="8">
        <v>1100000</v>
      </c>
      <c r="I32" s="8">
        <v>1100000</v>
      </c>
      <c r="J32" s="8">
        <v>1100000</v>
      </c>
      <c r="K32" s="8">
        <v>1100000</v>
      </c>
      <c r="L32" s="8">
        <v>1100000</v>
      </c>
      <c r="M32" s="8">
        <v>1100000</v>
      </c>
      <c r="N32" s="8">
        <v>1100000</v>
      </c>
      <c r="O32" s="8">
        <v>1100000</v>
      </c>
      <c r="P32" s="8">
        <v>1100000</v>
      </c>
      <c r="Q32" s="8">
        <v>1100000</v>
      </c>
      <c r="R32" s="8">
        <v>1100000</v>
      </c>
      <c r="S32" s="9">
        <f t="shared" si="2"/>
        <v>13100000</v>
      </c>
      <c r="T32" s="10">
        <f t="shared" si="1"/>
        <v>1091666.6666666667</v>
      </c>
      <c r="U32" s="11">
        <f t="shared" si="5"/>
        <v>14191666.666666666</v>
      </c>
    </row>
    <row r="33" spans="1:21" s="139" customFormat="1" ht="21.95" customHeight="1" x14ac:dyDescent="0.25">
      <c r="A33" s="117">
        <v>26</v>
      </c>
      <c r="B33" s="107"/>
      <c r="C33" s="128">
        <v>2574200</v>
      </c>
      <c r="D33" s="111" t="s">
        <v>46</v>
      </c>
      <c r="E33" s="110">
        <v>144</v>
      </c>
      <c r="F33" s="111" t="s">
        <v>27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1000000</v>
      </c>
      <c r="N33" s="112">
        <v>1000000</v>
      </c>
      <c r="O33" s="112">
        <v>1000000</v>
      </c>
      <c r="P33" s="112">
        <v>1000000</v>
      </c>
      <c r="Q33" s="112">
        <v>1000000</v>
      </c>
      <c r="R33" s="112">
        <v>1000000</v>
      </c>
      <c r="S33" s="113">
        <f t="shared" si="2"/>
        <v>6000000</v>
      </c>
      <c r="T33" s="114">
        <f t="shared" si="1"/>
        <v>500000</v>
      </c>
      <c r="U33" s="115">
        <f t="shared" si="5"/>
        <v>6500000</v>
      </c>
    </row>
    <row r="34" spans="1:21" s="25" customFormat="1" ht="18.75" thickBot="1" x14ac:dyDescent="0.3">
      <c r="A34" s="32">
        <v>27</v>
      </c>
      <c r="B34" s="33"/>
      <c r="C34" s="78">
        <v>6947615</v>
      </c>
      <c r="D34" s="91" t="s">
        <v>47</v>
      </c>
      <c r="E34" s="6">
        <v>144</v>
      </c>
      <c r="F34" s="7" t="s">
        <v>27</v>
      </c>
      <c r="G34" s="34">
        <v>840000</v>
      </c>
      <c r="H34" s="34">
        <v>1200000</v>
      </c>
      <c r="I34" s="34">
        <v>1320000</v>
      </c>
      <c r="J34" s="34">
        <v>1320000</v>
      </c>
      <c r="K34" s="34">
        <v>1320000</v>
      </c>
      <c r="L34" s="34">
        <v>1650000</v>
      </c>
      <c r="M34" s="34">
        <v>1650000</v>
      </c>
      <c r="N34" s="34">
        <v>1650000</v>
      </c>
      <c r="O34" s="34">
        <v>1650000</v>
      </c>
      <c r="P34" s="34">
        <v>1650000</v>
      </c>
      <c r="Q34" s="34">
        <v>1650000</v>
      </c>
      <c r="R34" s="34">
        <v>1650000</v>
      </c>
      <c r="S34" s="9">
        <f t="shared" si="2"/>
        <v>17550000</v>
      </c>
      <c r="T34" s="35">
        <f t="shared" si="1"/>
        <v>1462500</v>
      </c>
      <c r="U34" s="36">
        <f>SUM(S34:T34)</f>
        <v>19012500</v>
      </c>
    </row>
    <row r="35" spans="1:21" s="116" customFormat="1" ht="21.95" customHeight="1" x14ac:dyDescent="0.25">
      <c r="A35" s="167">
        <v>28</v>
      </c>
      <c r="B35" s="169"/>
      <c r="C35" s="128">
        <v>3478989</v>
      </c>
      <c r="D35" s="111" t="s">
        <v>48</v>
      </c>
      <c r="E35" s="110">
        <v>144</v>
      </c>
      <c r="F35" s="111" t="s">
        <v>27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1200000</v>
      </c>
      <c r="N35" s="124">
        <v>988000</v>
      </c>
      <c r="O35" s="124">
        <v>1200000</v>
      </c>
      <c r="P35" s="124">
        <v>1200000</v>
      </c>
      <c r="Q35" s="124">
        <v>1200000</v>
      </c>
      <c r="R35" s="124">
        <v>1200000</v>
      </c>
      <c r="S35" s="113">
        <f t="shared" si="2"/>
        <v>6988000</v>
      </c>
      <c r="T35" s="114">
        <f t="shared" si="1"/>
        <v>582333.33333333337</v>
      </c>
      <c r="U35" s="159">
        <f>SUM(S35:T36)</f>
        <v>21870333.333333332</v>
      </c>
    </row>
    <row r="36" spans="1:21" s="116" customFormat="1" ht="21.95" customHeight="1" thickBot="1" x14ac:dyDescent="0.3">
      <c r="A36" s="168"/>
      <c r="B36" s="170"/>
      <c r="C36" s="128">
        <v>5839617</v>
      </c>
      <c r="D36" s="111" t="s">
        <v>49</v>
      </c>
      <c r="E36" s="110">
        <v>144</v>
      </c>
      <c r="F36" s="111" t="s">
        <v>27</v>
      </c>
      <c r="G36" s="130">
        <v>1200000</v>
      </c>
      <c r="H36" s="130">
        <v>1200000</v>
      </c>
      <c r="I36" s="130">
        <v>1200000</v>
      </c>
      <c r="J36" s="130">
        <v>1200000</v>
      </c>
      <c r="K36" s="130">
        <v>1200000</v>
      </c>
      <c r="L36" s="130">
        <v>1200000</v>
      </c>
      <c r="M36" s="130">
        <v>1200000</v>
      </c>
      <c r="N36" s="140" t="s">
        <v>69</v>
      </c>
      <c r="O36" s="130">
        <v>1200000</v>
      </c>
      <c r="P36" s="130">
        <v>1200000</v>
      </c>
      <c r="Q36" s="130">
        <v>1200000</v>
      </c>
      <c r="R36" s="130">
        <v>1200000</v>
      </c>
      <c r="S36" s="113">
        <f t="shared" si="2"/>
        <v>13200000</v>
      </c>
      <c r="T36" s="141">
        <f t="shared" si="1"/>
        <v>1100000</v>
      </c>
      <c r="U36" s="160"/>
    </row>
    <row r="37" spans="1:21" s="116" customFormat="1" ht="21.95" customHeight="1" x14ac:dyDescent="0.25">
      <c r="A37" s="126">
        <v>29</v>
      </c>
      <c r="B37" s="127"/>
      <c r="C37" s="128">
        <v>4843493</v>
      </c>
      <c r="D37" s="111" t="s">
        <v>50</v>
      </c>
      <c r="E37" s="110">
        <v>144</v>
      </c>
      <c r="F37" s="111" t="s">
        <v>27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800000</v>
      </c>
      <c r="N37" s="130">
        <v>653333</v>
      </c>
      <c r="O37" s="130">
        <v>800000</v>
      </c>
      <c r="P37" s="130">
        <v>800000</v>
      </c>
      <c r="Q37" s="130">
        <v>800000</v>
      </c>
      <c r="R37" s="130">
        <v>800000</v>
      </c>
      <c r="S37" s="113">
        <f>SUM(G37:R37)</f>
        <v>4653333</v>
      </c>
      <c r="T37" s="141">
        <f t="shared" si="1"/>
        <v>387777.75</v>
      </c>
      <c r="U37" s="159">
        <f>SUM(S37:T64)</f>
        <v>455993423.16666669</v>
      </c>
    </row>
    <row r="38" spans="1:21" s="151" customFormat="1" ht="21.95" customHeight="1" x14ac:dyDescent="0.25">
      <c r="A38" s="143">
        <v>30</v>
      </c>
      <c r="B38" s="144"/>
      <c r="C38" s="152">
        <v>7313856</v>
      </c>
      <c r="D38" s="153" t="s">
        <v>73</v>
      </c>
      <c r="E38" s="147">
        <v>144</v>
      </c>
      <c r="F38" s="7" t="s">
        <v>27</v>
      </c>
      <c r="G38" s="148">
        <v>1400000</v>
      </c>
      <c r="H38" s="148">
        <v>1540000</v>
      </c>
      <c r="I38" s="148">
        <v>1540000</v>
      </c>
      <c r="J38" s="148">
        <v>1540000</v>
      </c>
      <c r="K38" s="148">
        <v>1540000</v>
      </c>
      <c r="L38" s="148">
        <v>1540000</v>
      </c>
      <c r="M38" s="148">
        <v>1540000</v>
      </c>
      <c r="N38" s="148">
        <v>1540000</v>
      </c>
      <c r="O38" s="148">
        <v>1540000</v>
      </c>
      <c r="P38" s="148">
        <v>1540000</v>
      </c>
      <c r="Q38" s="148">
        <v>1540000</v>
      </c>
      <c r="R38" s="148">
        <v>1540000</v>
      </c>
      <c r="S38" s="149">
        <f>SUM(G38:R38)</f>
        <v>18340000</v>
      </c>
      <c r="T38" s="150">
        <f t="shared" si="1"/>
        <v>1528333.3333333333</v>
      </c>
      <c r="U38" s="159">
        <f>T38+S38</f>
        <v>19868333.333333332</v>
      </c>
    </row>
    <row r="39" spans="1:21" s="151" customFormat="1" ht="21.95" customHeight="1" x14ac:dyDescent="0.25">
      <c r="A39" s="143">
        <v>31</v>
      </c>
      <c r="B39" s="144"/>
      <c r="C39" s="152">
        <v>5403630</v>
      </c>
      <c r="D39" s="153" t="s">
        <v>74</v>
      </c>
      <c r="E39" s="147">
        <v>144</v>
      </c>
      <c r="F39" s="7" t="s">
        <v>27</v>
      </c>
      <c r="G39" s="161"/>
      <c r="H39" s="161"/>
      <c r="I39" s="161"/>
      <c r="J39" s="161"/>
      <c r="K39" s="161"/>
      <c r="L39" s="161"/>
      <c r="M39" s="161"/>
      <c r="N39" s="161"/>
      <c r="O39" s="161"/>
      <c r="P39" s="148">
        <v>1500000</v>
      </c>
      <c r="Q39" s="148">
        <v>1500000</v>
      </c>
      <c r="R39" s="148">
        <v>1500000</v>
      </c>
      <c r="S39" s="149">
        <f t="shared" ref="S39:S62" si="6">SUM(G39:R39)</f>
        <v>4500000</v>
      </c>
      <c r="T39" s="150">
        <f t="shared" si="1"/>
        <v>375000</v>
      </c>
      <c r="U39" s="159">
        <f>T39+S39</f>
        <v>4875000</v>
      </c>
    </row>
    <row r="40" spans="1:21" s="151" customFormat="1" ht="21.95" customHeight="1" x14ac:dyDescent="0.25">
      <c r="A40" s="143">
        <v>32</v>
      </c>
      <c r="B40" s="144"/>
      <c r="C40" s="152">
        <v>7097350</v>
      </c>
      <c r="D40" s="153" t="s">
        <v>75</v>
      </c>
      <c r="E40" s="147">
        <v>144</v>
      </c>
      <c r="F40" s="7" t="s">
        <v>27</v>
      </c>
      <c r="G40" s="148">
        <v>1500000</v>
      </c>
      <c r="H40" s="148">
        <v>1650000</v>
      </c>
      <c r="I40" s="148">
        <v>1650000</v>
      </c>
      <c r="J40" s="148">
        <v>1650000</v>
      </c>
      <c r="K40" s="148">
        <v>1650000</v>
      </c>
      <c r="L40" s="148">
        <v>1650000</v>
      </c>
      <c r="M40" s="148">
        <v>1650000</v>
      </c>
      <c r="N40" s="148">
        <v>1650000</v>
      </c>
      <c r="O40" s="148">
        <v>1650000</v>
      </c>
      <c r="P40" s="148">
        <v>1650000</v>
      </c>
      <c r="Q40" s="148">
        <v>1650000</v>
      </c>
      <c r="R40" s="148">
        <v>1650000</v>
      </c>
      <c r="S40" s="149">
        <f t="shared" si="6"/>
        <v>19650000</v>
      </c>
      <c r="T40" s="150">
        <f t="shared" si="1"/>
        <v>1637500</v>
      </c>
      <c r="U40" s="159">
        <f t="shared" ref="U40:U64" si="7">T40+S40</f>
        <v>21287500</v>
      </c>
    </row>
    <row r="41" spans="1:21" s="151" customFormat="1" ht="21.95" customHeight="1" x14ac:dyDescent="0.25">
      <c r="A41" s="143">
        <v>33</v>
      </c>
      <c r="B41" s="144"/>
      <c r="C41" s="152">
        <v>7130316</v>
      </c>
      <c r="D41" s="153" t="s">
        <v>76</v>
      </c>
      <c r="E41" s="147">
        <v>144</v>
      </c>
      <c r="F41" s="7" t="s">
        <v>27</v>
      </c>
      <c r="G41" s="148">
        <v>1200000</v>
      </c>
      <c r="H41" s="148">
        <v>1320000</v>
      </c>
      <c r="I41" s="148">
        <v>1320000</v>
      </c>
      <c r="J41" s="148">
        <v>1320000</v>
      </c>
      <c r="K41" s="148">
        <v>1320000</v>
      </c>
      <c r="L41" s="148">
        <v>1320000</v>
      </c>
      <c r="M41" s="148">
        <v>1320000</v>
      </c>
      <c r="N41" s="148">
        <v>1320000</v>
      </c>
      <c r="O41" s="148">
        <v>1320000</v>
      </c>
      <c r="P41" s="148">
        <v>1320000</v>
      </c>
      <c r="Q41" s="148">
        <v>1320000</v>
      </c>
      <c r="R41" s="148">
        <v>1320000</v>
      </c>
      <c r="S41" s="149">
        <f t="shared" si="6"/>
        <v>15720000</v>
      </c>
      <c r="T41" s="150">
        <f t="shared" si="1"/>
        <v>1310000</v>
      </c>
      <c r="U41" s="159">
        <f t="shared" si="7"/>
        <v>17030000</v>
      </c>
    </row>
    <row r="42" spans="1:21" s="151" customFormat="1" ht="21.95" customHeight="1" x14ac:dyDescent="0.25">
      <c r="A42" s="143">
        <v>34</v>
      </c>
      <c r="B42" s="144"/>
      <c r="C42" s="152">
        <v>5819392</v>
      </c>
      <c r="D42" s="153" t="s">
        <v>77</v>
      </c>
      <c r="E42" s="147">
        <v>144</v>
      </c>
      <c r="F42" s="7" t="s">
        <v>27</v>
      </c>
      <c r="G42" s="148">
        <v>1500000</v>
      </c>
      <c r="H42" s="148">
        <v>1650000</v>
      </c>
      <c r="I42" s="148">
        <v>1650000</v>
      </c>
      <c r="J42" s="148">
        <v>1650000</v>
      </c>
      <c r="K42" s="148">
        <v>1650000</v>
      </c>
      <c r="L42" s="148">
        <v>1650000</v>
      </c>
      <c r="M42" s="148">
        <v>1650000</v>
      </c>
      <c r="N42" s="148">
        <v>1650000</v>
      </c>
      <c r="O42" s="148">
        <v>1650000</v>
      </c>
      <c r="P42" s="148">
        <v>1650000</v>
      </c>
      <c r="Q42" s="148">
        <v>1650000</v>
      </c>
      <c r="R42" s="148">
        <v>1650000</v>
      </c>
      <c r="S42" s="149">
        <f t="shared" si="6"/>
        <v>19650000</v>
      </c>
      <c r="T42" s="150">
        <f t="shared" si="1"/>
        <v>1637500</v>
      </c>
      <c r="U42" s="159">
        <f t="shared" si="7"/>
        <v>21287500</v>
      </c>
    </row>
    <row r="43" spans="1:21" s="151" customFormat="1" ht="21.95" customHeight="1" x14ac:dyDescent="0.25">
      <c r="A43" s="143">
        <v>35</v>
      </c>
      <c r="B43" s="144"/>
      <c r="C43" s="152">
        <v>6556650</v>
      </c>
      <c r="D43" s="153" t="s">
        <v>78</v>
      </c>
      <c r="E43" s="147">
        <v>144</v>
      </c>
      <c r="F43" s="7" t="s">
        <v>27</v>
      </c>
      <c r="G43" s="148">
        <v>1200000</v>
      </c>
      <c r="H43" s="148">
        <v>1320000</v>
      </c>
      <c r="I43" s="148">
        <v>1320000</v>
      </c>
      <c r="J43" s="148">
        <v>1320000</v>
      </c>
      <c r="K43" s="148">
        <v>1320000</v>
      </c>
      <c r="L43" s="148">
        <v>1320000</v>
      </c>
      <c r="M43" s="148">
        <v>1320000</v>
      </c>
      <c r="N43" s="148">
        <v>1320000</v>
      </c>
      <c r="O43" s="148">
        <v>1320000</v>
      </c>
      <c r="P43" s="148">
        <v>1320000</v>
      </c>
      <c r="Q43" s="148">
        <v>1320000</v>
      </c>
      <c r="R43" s="148">
        <v>1320000</v>
      </c>
      <c r="S43" s="149">
        <f t="shared" si="6"/>
        <v>15720000</v>
      </c>
      <c r="T43" s="150">
        <f t="shared" si="1"/>
        <v>1310000</v>
      </c>
      <c r="U43" s="159">
        <f t="shared" si="7"/>
        <v>17030000</v>
      </c>
    </row>
    <row r="44" spans="1:21" s="151" customFormat="1" ht="21.95" customHeight="1" x14ac:dyDescent="0.25">
      <c r="A44" s="143">
        <v>36</v>
      </c>
      <c r="B44" s="144"/>
      <c r="C44" s="154" t="s">
        <v>79</v>
      </c>
      <c r="D44" s="153" t="s">
        <v>80</v>
      </c>
      <c r="E44" s="147">
        <v>144</v>
      </c>
      <c r="F44" s="7" t="s">
        <v>27</v>
      </c>
      <c r="G44" s="148">
        <v>1800000</v>
      </c>
      <c r="H44" s="148">
        <v>1980000</v>
      </c>
      <c r="I44" s="148">
        <v>1980000</v>
      </c>
      <c r="J44" s="148">
        <v>1980000</v>
      </c>
      <c r="K44" s="148">
        <v>1980000</v>
      </c>
      <c r="L44" s="148">
        <v>1980000</v>
      </c>
      <c r="M44" s="148">
        <v>1980000</v>
      </c>
      <c r="N44" s="148">
        <v>1980000</v>
      </c>
      <c r="O44" s="148">
        <v>1980000</v>
      </c>
      <c r="P44" s="148">
        <v>1980000</v>
      </c>
      <c r="Q44" s="148">
        <v>1980000</v>
      </c>
      <c r="R44" s="148">
        <v>1980000</v>
      </c>
      <c r="S44" s="149">
        <f t="shared" si="6"/>
        <v>23580000</v>
      </c>
      <c r="T44" s="150">
        <f t="shared" si="1"/>
        <v>1965000</v>
      </c>
      <c r="U44" s="159">
        <f t="shared" si="7"/>
        <v>25545000</v>
      </c>
    </row>
    <row r="45" spans="1:21" s="151" customFormat="1" ht="21.95" customHeight="1" x14ac:dyDescent="0.25">
      <c r="A45" s="143">
        <v>37</v>
      </c>
      <c r="B45" s="144"/>
      <c r="C45" s="152">
        <v>1222775</v>
      </c>
      <c r="D45" s="153" t="s">
        <v>81</v>
      </c>
      <c r="E45" s="147">
        <v>144</v>
      </c>
      <c r="F45" s="7" t="s">
        <v>27</v>
      </c>
      <c r="G45" s="148">
        <v>2000000</v>
      </c>
      <c r="H45" s="148">
        <v>2200000</v>
      </c>
      <c r="I45" s="148">
        <v>2200000</v>
      </c>
      <c r="J45" s="148">
        <v>2200000</v>
      </c>
      <c r="K45" s="148">
        <v>2200000</v>
      </c>
      <c r="L45" s="148">
        <v>2200000</v>
      </c>
      <c r="M45" s="148">
        <v>2200000</v>
      </c>
      <c r="N45" s="148">
        <v>2200000</v>
      </c>
      <c r="O45" s="148">
        <v>2200000</v>
      </c>
      <c r="P45" s="148">
        <v>2200000</v>
      </c>
      <c r="Q45" s="148">
        <v>2200000</v>
      </c>
      <c r="R45" s="148">
        <v>2200000</v>
      </c>
      <c r="S45" s="149">
        <f t="shared" si="6"/>
        <v>26200000</v>
      </c>
      <c r="T45" s="150">
        <f t="shared" si="1"/>
        <v>2183333.3333333335</v>
      </c>
      <c r="U45" s="159">
        <f t="shared" si="7"/>
        <v>28383333.333333332</v>
      </c>
    </row>
    <row r="46" spans="1:21" s="151" customFormat="1" ht="21.95" customHeight="1" x14ac:dyDescent="0.25">
      <c r="A46" s="143">
        <v>38</v>
      </c>
      <c r="B46" s="144"/>
      <c r="C46" s="152">
        <v>5899290</v>
      </c>
      <c r="D46" s="153" t="s">
        <v>82</v>
      </c>
      <c r="E46" s="147">
        <v>144</v>
      </c>
      <c r="F46" s="7" t="s">
        <v>27</v>
      </c>
      <c r="G46" s="148">
        <v>2053326</v>
      </c>
      <c r="H46" s="148">
        <v>3080000</v>
      </c>
      <c r="I46" s="148">
        <v>2996000</v>
      </c>
      <c r="J46" s="148">
        <v>3080000</v>
      </c>
      <c r="K46" s="148">
        <v>3080000</v>
      </c>
      <c r="L46" s="148">
        <v>3080000</v>
      </c>
      <c r="M46" s="148">
        <v>3080000</v>
      </c>
      <c r="N46" s="148">
        <v>3080000</v>
      </c>
      <c r="O46" s="148">
        <v>3080000</v>
      </c>
      <c r="P46" s="148">
        <v>3080000</v>
      </c>
      <c r="Q46" s="148">
        <v>3080000</v>
      </c>
      <c r="R46" s="148">
        <v>3080000</v>
      </c>
      <c r="S46" s="149">
        <f t="shared" si="6"/>
        <v>35849326</v>
      </c>
      <c r="T46" s="150">
        <f t="shared" si="1"/>
        <v>2987443.8333333335</v>
      </c>
      <c r="U46" s="159">
        <f t="shared" si="7"/>
        <v>38836769.833333336</v>
      </c>
    </row>
    <row r="47" spans="1:21" s="151" customFormat="1" ht="21.95" customHeight="1" x14ac:dyDescent="0.25">
      <c r="A47" s="143">
        <v>39</v>
      </c>
      <c r="B47" s="144"/>
      <c r="C47" s="152">
        <v>423193</v>
      </c>
      <c r="D47" s="153" t="s">
        <v>83</v>
      </c>
      <c r="E47" s="147">
        <v>144</v>
      </c>
      <c r="F47" s="7" t="s">
        <v>27</v>
      </c>
      <c r="G47" s="148">
        <v>1500000</v>
      </c>
      <c r="H47" s="148">
        <v>1650000</v>
      </c>
      <c r="I47" s="148">
        <v>1650000</v>
      </c>
      <c r="J47" s="148">
        <v>1650000</v>
      </c>
      <c r="K47" s="148">
        <v>1650000</v>
      </c>
      <c r="L47" s="148">
        <v>1650000</v>
      </c>
      <c r="M47" s="148">
        <v>1650000</v>
      </c>
      <c r="N47" s="148">
        <v>1650000</v>
      </c>
      <c r="O47" s="148">
        <v>1650000</v>
      </c>
      <c r="P47" s="148">
        <v>1650000</v>
      </c>
      <c r="Q47" s="148">
        <v>1650000</v>
      </c>
      <c r="R47" s="148">
        <v>1650000</v>
      </c>
      <c r="S47" s="149">
        <f t="shared" si="6"/>
        <v>19650000</v>
      </c>
      <c r="T47" s="150">
        <f t="shared" si="1"/>
        <v>1637500</v>
      </c>
      <c r="U47" s="159">
        <f t="shared" si="7"/>
        <v>21287500</v>
      </c>
    </row>
    <row r="48" spans="1:21" s="151" customFormat="1" ht="21.95" customHeight="1" x14ac:dyDescent="0.25">
      <c r="A48" s="143">
        <v>40</v>
      </c>
      <c r="B48" s="144"/>
      <c r="C48" s="152">
        <v>6959843</v>
      </c>
      <c r="D48" s="153" t="s">
        <v>84</v>
      </c>
      <c r="E48" s="147">
        <v>144</v>
      </c>
      <c r="F48" s="7" t="s">
        <v>27</v>
      </c>
      <c r="G48" s="148">
        <v>1500000</v>
      </c>
      <c r="H48" s="148">
        <v>1650000</v>
      </c>
      <c r="I48" s="148">
        <v>1650000</v>
      </c>
      <c r="J48" s="148">
        <v>1650000</v>
      </c>
      <c r="K48" s="148">
        <v>1650000</v>
      </c>
      <c r="L48" s="148">
        <v>1650000</v>
      </c>
      <c r="M48" s="148">
        <v>1650000</v>
      </c>
      <c r="N48" s="148">
        <v>1650000</v>
      </c>
      <c r="O48" s="148">
        <v>1650000</v>
      </c>
      <c r="P48" s="148">
        <v>1650000</v>
      </c>
      <c r="Q48" s="148">
        <v>1650000</v>
      </c>
      <c r="R48" s="148">
        <v>1650000</v>
      </c>
      <c r="S48" s="149">
        <f t="shared" si="6"/>
        <v>19650000</v>
      </c>
      <c r="T48" s="150">
        <f t="shared" si="1"/>
        <v>1637500</v>
      </c>
      <c r="U48" s="159">
        <f t="shared" si="7"/>
        <v>21287500</v>
      </c>
    </row>
    <row r="49" spans="1:21" s="151" customFormat="1" ht="21.95" customHeight="1" x14ac:dyDescent="0.25">
      <c r="A49" s="143">
        <v>41</v>
      </c>
      <c r="B49" s="144"/>
      <c r="C49" s="154">
        <v>1957473</v>
      </c>
      <c r="D49" s="153" t="s">
        <v>85</v>
      </c>
      <c r="E49" s="147">
        <v>144</v>
      </c>
      <c r="F49" s="7" t="s">
        <v>27</v>
      </c>
      <c r="G49" s="148">
        <v>1500000</v>
      </c>
      <c r="H49" s="148">
        <v>1650000</v>
      </c>
      <c r="I49" s="148">
        <v>1650000</v>
      </c>
      <c r="J49" s="148">
        <v>1650000</v>
      </c>
      <c r="K49" s="148">
        <v>1650000</v>
      </c>
      <c r="L49" s="148">
        <v>1650000</v>
      </c>
      <c r="M49" s="148">
        <v>1650000</v>
      </c>
      <c r="N49" s="148">
        <v>1650000</v>
      </c>
      <c r="O49" s="148">
        <v>1650000</v>
      </c>
      <c r="P49" s="148">
        <v>1650000</v>
      </c>
      <c r="Q49" s="148">
        <v>1650000</v>
      </c>
      <c r="R49" s="148">
        <v>1650000</v>
      </c>
      <c r="S49" s="149">
        <f t="shared" si="6"/>
        <v>19650000</v>
      </c>
      <c r="T49" s="150">
        <f t="shared" si="1"/>
        <v>1637500</v>
      </c>
      <c r="U49" s="159">
        <f t="shared" si="7"/>
        <v>21287500</v>
      </c>
    </row>
    <row r="50" spans="1:21" s="151" customFormat="1" ht="21.95" customHeight="1" x14ac:dyDescent="0.25">
      <c r="A50" s="143">
        <v>42</v>
      </c>
      <c r="B50" s="144"/>
      <c r="C50" s="154">
        <v>778284</v>
      </c>
      <c r="D50" s="153" t="s">
        <v>86</v>
      </c>
      <c r="E50" s="147">
        <v>144</v>
      </c>
      <c r="F50" s="7" t="s">
        <v>27</v>
      </c>
      <c r="G50" s="148">
        <v>1300000</v>
      </c>
      <c r="H50" s="148">
        <v>1430000</v>
      </c>
      <c r="I50" s="148">
        <v>1430000</v>
      </c>
      <c r="J50" s="148">
        <v>1430000</v>
      </c>
      <c r="K50" s="148">
        <v>1430000</v>
      </c>
      <c r="L50" s="148">
        <v>1430000</v>
      </c>
      <c r="M50" s="148">
        <v>1430000</v>
      </c>
      <c r="N50" s="148">
        <v>1430000</v>
      </c>
      <c r="O50" s="148">
        <v>1430000</v>
      </c>
      <c r="P50" s="148">
        <v>1430000</v>
      </c>
      <c r="Q50" s="148">
        <v>1430000</v>
      </c>
      <c r="R50" s="148">
        <v>1430000</v>
      </c>
      <c r="S50" s="149">
        <f t="shared" si="6"/>
        <v>17030000</v>
      </c>
      <c r="T50" s="150">
        <f t="shared" si="1"/>
        <v>1419166.6666666667</v>
      </c>
      <c r="U50" s="159">
        <f t="shared" si="7"/>
        <v>18449166.666666668</v>
      </c>
    </row>
    <row r="51" spans="1:21" s="151" customFormat="1" ht="21.95" customHeight="1" x14ac:dyDescent="0.25">
      <c r="A51" s="143">
        <v>43</v>
      </c>
      <c r="B51" s="144"/>
      <c r="C51" s="155">
        <v>3881056</v>
      </c>
      <c r="D51" s="156" t="s">
        <v>87</v>
      </c>
      <c r="E51" s="147">
        <v>144</v>
      </c>
      <c r="F51" s="7" t="s">
        <v>27</v>
      </c>
      <c r="G51" s="161"/>
      <c r="H51" s="148">
        <v>700000</v>
      </c>
      <c r="I51" s="148">
        <v>1400000</v>
      </c>
      <c r="J51" s="148">
        <v>1400000</v>
      </c>
      <c r="K51" s="148">
        <v>1400000</v>
      </c>
      <c r="L51" s="148">
        <v>1400000</v>
      </c>
      <c r="M51" s="148">
        <v>1400000</v>
      </c>
      <c r="N51" s="148">
        <v>1400000</v>
      </c>
      <c r="O51" s="148">
        <v>1400000</v>
      </c>
      <c r="P51" s="148">
        <v>1400000</v>
      </c>
      <c r="Q51" s="148">
        <v>1400000</v>
      </c>
      <c r="R51" s="148">
        <v>1400000</v>
      </c>
      <c r="S51" s="149">
        <f t="shared" si="6"/>
        <v>14700000</v>
      </c>
      <c r="T51" s="150">
        <f t="shared" si="1"/>
        <v>1225000</v>
      </c>
      <c r="U51" s="159">
        <f t="shared" si="7"/>
        <v>15925000</v>
      </c>
    </row>
    <row r="52" spans="1:21" s="151" customFormat="1" ht="21.95" customHeight="1" x14ac:dyDescent="0.25">
      <c r="A52" s="143">
        <v>44</v>
      </c>
      <c r="B52" s="144"/>
      <c r="C52" s="155">
        <v>1558792</v>
      </c>
      <c r="D52" s="156" t="s">
        <v>88</v>
      </c>
      <c r="E52" s="147">
        <v>144</v>
      </c>
      <c r="F52" s="7" t="s">
        <v>27</v>
      </c>
      <c r="G52" s="161"/>
      <c r="H52" s="161"/>
      <c r="I52" s="161"/>
      <c r="J52" s="161"/>
      <c r="K52" s="148">
        <v>1400000</v>
      </c>
      <c r="L52" s="148">
        <v>1400000</v>
      </c>
      <c r="M52" s="148">
        <v>1400000</v>
      </c>
      <c r="N52" s="148">
        <v>1400000</v>
      </c>
      <c r="O52" s="148">
        <v>1400000</v>
      </c>
      <c r="P52" s="148">
        <v>1400000</v>
      </c>
      <c r="Q52" s="148">
        <v>1400000</v>
      </c>
      <c r="R52" s="148">
        <v>1400000</v>
      </c>
      <c r="S52" s="149">
        <f t="shared" si="6"/>
        <v>11200000</v>
      </c>
      <c r="T52" s="150">
        <f t="shared" si="1"/>
        <v>933333.33333333337</v>
      </c>
      <c r="U52" s="159">
        <f t="shared" si="7"/>
        <v>12133333.333333334</v>
      </c>
    </row>
    <row r="53" spans="1:21" s="151" customFormat="1" ht="21.95" customHeight="1" x14ac:dyDescent="0.25">
      <c r="A53" s="143">
        <v>45</v>
      </c>
      <c r="B53" s="144"/>
      <c r="C53" s="157">
        <v>5839660</v>
      </c>
      <c r="D53" s="153" t="s">
        <v>89</v>
      </c>
      <c r="E53" s="147">
        <v>144</v>
      </c>
      <c r="F53" s="7" t="s">
        <v>27</v>
      </c>
      <c r="G53" s="161"/>
      <c r="H53" s="161"/>
      <c r="I53" s="161"/>
      <c r="J53" s="161"/>
      <c r="K53" s="148">
        <v>1320000</v>
      </c>
      <c r="L53" s="148">
        <v>1320000</v>
      </c>
      <c r="M53" s="148">
        <v>1320000</v>
      </c>
      <c r="N53" s="148">
        <v>1320000</v>
      </c>
      <c r="O53" s="148">
        <v>1320000</v>
      </c>
      <c r="P53" s="148">
        <v>1320000</v>
      </c>
      <c r="Q53" s="148">
        <v>1320000</v>
      </c>
      <c r="R53" s="148">
        <v>1320000</v>
      </c>
      <c r="S53" s="149">
        <f t="shared" si="6"/>
        <v>10560000</v>
      </c>
      <c r="T53" s="150">
        <f t="shared" si="1"/>
        <v>880000</v>
      </c>
      <c r="U53" s="159">
        <f t="shared" si="7"/>
        <v>11440000</v>
      </c>
    </row>
    <row r="54" spans="1:21" s="151" customFormat="1" ht="21.95" customHeight="1" x14ac:dyDescent="0.25">
      <c r="A54" s="143">
        <v>46</v>
      </c>
      <c r="B54" s="144"/>
      <c r="C54" s="157">
        <v>5253266</v>
      </c>
      <c r="D54" s="153" t="s">
        <v>90</v>
      </c>
      <c r="E54" s="147">
        <v>144</v>
      </c>
      <c r="F54" s="7" t="s">
        <v>27</v>
      </c>
      <c r="G54" s="161"/>
      <c r="H54" s="161"/>
      <c r="I54" s="161"/>
      <c r="J54" s="161"/>
      <c r="K54" s="161"/>
      <c r="L54" s="161"/>
      <c r="M54" s="148">
        <v>1320000</v>
      </c>
      <c r="N54" s="148">
        <v>1320000</v>
      </c>
      <c r="O54" s="148">
        <v>1320000</v>
      </c>
      <c r="P54" s="148">
        <v>1320000</v>
      </c>
      <c r="Q54" s="148">
        <v>1320000</v>
      </c>
      <c r="R54" s="148">
        <v>1320000</v>
      </c>
      <c r="S54" s="149">
        <f t="shared" si="6"/>
        <v>7920000</v>
      </c>
      <c r="T54" s="150">
        <f t="shared" si="1"/>
        <v>660000</v>
      </c>
      <c r="U54" s="159">
        <f t="shared" si="7"/>
        <v>8580000</v>
      </c>
    </row>
    <row r="55" spans="1:21" s="151" customFormat="1" ht="21.95" customHeight="1" x14ac:dyDescent="0.25">
      <c r="A55" s="143">
        <v>47</v>
      </c>
      <c r="B55" s="144"/>
      <c r="C55" s="157">
        <v>6941558</v>
      </c>
      <c r="D55" s="153" t="s">
        <v>91</v>
      </c>
      <c r="E55" s="147">
        <v>144</v>
      </c>
      <c r="F55" s="7" t="s">
        <v>27</v>
      </c>
      <c r="G55" s="161"/>
      <c r="H55" s="161"/>
      <c r="I55" s="161"/>
      <c r="J55" s="161"/>
      <c r="K55" s="161"/>
      <c r="L55" s="148">
        <v>704000</v>
      </c>
      <c r="M55" s="148">
        <v>1320000</v>
      </c>
      <c r="N55" s="148">
        <v>1320000</v>
      </c>
      <c r="O55" s="148">
        <v>1320000</v>
      </c>
      <c r="P55" s="148">
        <v>1320000</v>
      </c>
      <c r="Q55" s="148">
        <v>1320000</v>
      </c>
      <c r="R55" s="148">
        <v>1320000</v>
      </c>
      <c r="S55" s="149">
        <f t="shared" si="6"/>
        <v>8624000</v>
      </c>
      <c r="T55" s="150">
        <f t="shared" si="1"/>
        <v>718666.66666666663</v>
      </c>
      <c r="U55" s="159">
        <f t="shared" si="7"/>
        <v>9342666.666666666</v>
      </c>
    </row>
    <row r="56" spans="1:21" s="151" customFormat="1" ht="21.95" customHeight="1" x14ac:dyDescent="0.25">
      <c r="A56" s="143">
        <v>48</v>
      </c>
      <c r="B56" s="144"/>
      <c r="C56" s="157">
        <v>6735482</v>
      </c>
      <c r="D56" s="153" t="s">
        <v>92</v>
      </c>
      <c r="E56" s="147">
        <v>144</v>
      </c>
      <c r="F56" s="7" t="s">
        <v>27</v>
      </c>
      <c r="G56" s="161"/>
      <c r="H56" s="161"/>
      <c r="I56" s="161"/>
      <c r="J56" s="161"/>
      <c r="K56" s="161"/>
      <c r="L56" s="161"/>
      <c r="M56" s="161"/>
      <c r="N56" s="161"/>
      <c r="O56" s="161"/>
      <c r="P56" s="148">
        <v>810339</v>
      </c>
      <c r="Q56" s="148">
        <v>1320000</v>
      </c>
      <c r="R56" s="148">
        <v>1320000</v>
      </c>
      <c r="S56" s="149">
        <f t="shared" si="6"/>
        <v>3450339</v>
      </c>
      <c r="T56" s="150">
        <f t="shared" si="1"/>
        <v>287528.25</v>
      </c>
      <c r="U56" s="159">
        <f t="shared" si="7"/>
        <v>3737867.25</v>
      </c>
    </row>
    <row r="57" spans="1:21" s="151" customFormat="1" ht="21.95" customHeight="1" x14ac:dyDescent="0.25">
      <c r="A57" s="143">
        <v>49</v>
      </c>
      <c r="B57" s="144"/>
      <c r="C57" s="157">
        <v>5758360</v>
      </c>
      <c r="D57" s="153" t="s">
        <v>93</v>
      </c>
      <c r="E57" s="147">
        <v>144</v>
      </c>
      <c r="F57" s="7" t="s">
        <v>27</v>
      </c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48">
        <v>2000000</v>
      </c>
      <c r="S57" s="149">
        <f t="shared" si="6"/>
        <v>2000000</v>
      </c>
      <c r="T57" s="150">
        <f t="shared" si="1"/>
        <v>166666.66666666666</v>
      </c>
      <c r="U57" s="159">
        <f t="shared" si="7"/>
        <v>2166666.6666666665</v>
      </c>
    </row>
    <row r="58" spans="1:21" s="151" customFormat="1" ht="21.95" customHeight="1" x14ac:dyDescent="0.25">
      <c r="A58" s="143">
        <v>50</v>
      </c>
      <c r="B58" s="144"/>
      <c r="C58" s="157">
        <v>5151893</v>
      </c>
      <c r="D58" s="153" t="s">
        <v>94</v>
      </c>
      <c r="E58" s="147">
        <v>144</v>
      </c>
      <c r="F58" s="7" t="s">
        <v>27</v>
      </c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48">
        <v>1320000</v>
      </c>
      <c r="S58" s="149">
        <f t="shared" si="6"/>
        <v>1320000</v>
      </c>
      <c r="T58" s="150">
        <f t="shared" si="1"/>
        <v>110000</v>
      </c>
      <c r="U58" s="159">
        <f t="shared" si="7"/>
        <v>1430000</v>
      </c>
    </row>
    <row r="59" spans="1:21" s="151" customFormat="1" ht="21.95" customHeight="1" x14ac:dyDescent="0.25">
      <c r="A59" s="143">
        <v>51</v>
      </c>
      <c r="B59" s="144"/>
      <c r="C59" s="157">
        <v>5253267</v>
      </c>
      <c r="D59" s="153" t="s">
        <v>95</v>
      </c>
      <c r="E59" s="147">
        <v>144</v>
      </c>
      <c r="F59" s="7" t="s">
        <v>27</v>
      </c>
      <c r="G59" s="161"/>
      <c r="H59" s="161"/>
      <c r="I59" s="161"/>
      <c r="J59" s="161"/>
      <c r="K59" s="161"/>
      <c r="L59" s="161"/>
      <c r="M59" s="161"/>
      <c r="N59" s="161"/>
      <c r="O59" s="161"/>
      <c r="P59" s="148">
        <v>1500000</v>
      </c>
      <c r="Q59" s="148">
        <v>1500000</v>
      </c>
      <c r="R59" s="148">
        <v>1500000</v>
      </c>
      <c r="S59" s="149">
        <f t="shared" si="6"/>
        <v>4500000</v>
      </c>
      <c r="T59" s="150">
        <f t="shared" si="1"/>
        <v>375000</v>
      </c>
      <c r="U59" s="159">
        <f t="shared" si="7"/>
        <v>4875000</v>
      </c>
    </row>
    <row r="60" spans="1:21" s="151" customFormat="1" ht="21.95" customHeight="1" x14ac:dyDescent="0.25">
      <c r="A60" s="143">
        <v>52</v>
      </c>
      <c r="B60" s="144"/>
      <c r="C60" s="158">
        <v>2452762</v>
      </c>
      <c r="D60" s="153" t="s">
        <v>96</v>
      </c>
      <c r="E60" s="147">
        <v>144</v>
      </c>
      <c r="F60" s="7" t="s">
        <v>27</v>
      </c>
      <c r="G60" s="161"/>
      <c r="H60" s="161"/>
      <c r="I60" s="161"/>
      <c r="J60" s="161"/>
      <c r="K60" s="161"/>
      <c r="L60" s="161"/>
      <c r="M60" s="161"/>
      <c r="N60" s="161"/>
      <c r="O60" s="148">
        <v>1500000</v>
      </c>
      <c r="P60" s="148">
        <v>1500000</v>
      </c>
      <c r="Q60" s="148">
        <v>1500000</v>
      </c>
      <c r="R60" s="148">
        <v>1500000</v>
      </c>
      <c r="S60" s="149">
        <f t="shared" si="6"/>
        <v>6000000</v>
      </c>
      <c r="T60" s="150">
        <f t="shared" si="1"/>
        <v>500000</v>
      </c>
      <c r="U60" s="159">
        <f t="shared" si="7"/>
        <v>6500000</v>
      </c>
    </row>
    <row r="61" spans="1:21" s="151" customFormat="1" ht="21.95" customHeight="1" x14ac:dyDescent="0.25">
      <c r="A61" s="143">
        <v>53</v>
      </c>
      <c r="B61" s="144"/>
      <c r="C61" s="157">
        <v>4672631</v>
      </c>
      <c r="D61" s="153" t="s">
        <v>97</v>
      </c>
      <c r="E61" s="147">
        <v>144</v>
      </c>
      <c r="F61" s="7" t="s">
        <v>27</v>
      </c>
      <c r="G61" s="161"/>
      <c r="H61" s="161"/>
      <c r="I61" s="161"/>
      <c r="J61" s="161"/>
      <c r="K61" s="161"/>
      <c r="L61" s="161"/>
      <c r="M61" s="148">
        <v>800000</v>
      </c>
      <c r="N61" s="148">
        <v>2000000</v>
      </c>
      <c r="O61" s="148">
        <v>2000000</v>
      </c>
      <c r="P61" s="148">
        <v>1666675</v>
      </c>
      <c r="Q61" s="148">
        <v>1933333</v>
      </c>
      <c r="R61" s="148">
        <v>2000000</v>
      </c>
      <c r="S61" s="149">
        <f t="shared" si="6"/>
        <v>10400008</v>
      </c>
      <c r="T61" s="150">
        <f t="shared" si="1"/>
        <v>866667.33333333337</v>
      </c>
      <c r="U61" s="159">
        <f t="shared" si="7"/>
        <v>11266675.333333334</v>
      </c>
    </row>
    <row r="62" spans="1:21" s="151" customFormat="1" ht="21.95" customHeight="1" x14ac:dyDescent="0.25">
      <c r="A62" s="143">
        <v>54</v>
      </c>
      <c r="B62" s="144"/>
      <c r="C62" s="157">
        <v>7108252</v>
      </c>
      <c r="D62" s="153" t="s">
        <v>98</v>
      </c>
      <c r="E62" s="147">
        <v>111</v>
      </c>
      <c r="F62" s="7" t="s">
        <v>27</v>
      </c>
      <c r="G62" s="148">
        <v>2200000</v>
      </c>
      <c r="H62" s="148">
        <v>2200000</v>
      </c>
      <c r="I62" s="148">
        <v>2200000</v>
      </c>
      <c r="J62" s="148">
        <v>2200000</v>
      </c>
      <c r="K62" s="148">
        <v>2200000</v>
      </c>
      <c r="L62" s="148">
        <v>2200000</v>
      </c>
      <c r="M62" s="148">
        <v>2200000</v>
      </c>
      <c r="N62" s="148">
        <v>2200000</v>
      </c>
      <c r="O62" s="148">
        <v>2200000</v>
      </c>
      <c r="P62" s="148">
        <v>2200000</v>
      </c>
      <c r="Q62" s="148">
        <v>2200000</v>
      </c>
      <c r="R62" s="148">
        <v>2200000</v>
      </c>
      <c r="S62" s="149">
        <f t="shared" si="6"/>
        <v>26400000</v>
      </c>
      <c r="T62" s="150">
        <f t="shared" si="1"/>
        <v>2200000</v>
      </c>
      <c r="U62" s="159">
        <f t="shared" si="7"/>
        <v>28600000</v>
      </c>
    </row>
    <row r="63" spans="1:21" s="151" customFormat="1" ht="21.95" customHeight="1" x14ac:dyDescent="0.25">
      <c r="A63" s="143">
        <v>55</v>
      </c>
      <c r="B63" s="144"/>
      <c r="C63" s="145">
        <v>4376114</v>
      </c>
      <c r="D63" s="146" t="s">
        <v>99</v>
      </c>
      <c r="E63" s="147">
        <v>111</v>
      </c>
      <c r="F63" s="7" t="s">
        <v>27</v>
      </c>
      <c r="G63" s="148">
        <v>3000000</v>
      </c>
      <c r="H63" s="148">
        <v>3000000</v>
      </c>
      <c r="I63" s="148">
        <v>3000000</v>
      </c>
      <c r="J63" s="148">
        <v>3000000</v>
      </c>
      <c r="K63" s="148">
        <v>3000000</v>
      </c>
      <c r="L63" s="148">
        <v>3000000</v>
      </c>
      <c r="M63" s="148">
        <v>3000000</v>
      </c>
      <c r="N63" s="148">
        <v>3000000</v>
      </c>
      <c r="O63" s="148">
        <v>3000000</v>
      </c>
      <c r="P63" s="148">
        <v>3000000</v>
      </c>
      <c r="Q63" s="148">
        <v>3000000</v>
      </c>
      <c r="R63" s="148">
        <v>3000000</v>
      </c>
      <c r="S63" s="149">
        <f>SUM(G63:R63)</f>
        <v>36000000</v>
      </c>
      <c r="T63" s="150">
        <f>S63/12</f>
        <v>3000000</v>
      </c>
      <c r="U63" s="159">
        <f t="shared" si="7"/>
        <v>39000000</v>
      </c>
    </row>
    <row r="64" spans="1:21" s="12" customFormat="1" ht="21.95" customHeight="1" x14ac:dyDescent="0.25">
      <c r="A64" s="143">
        <v>56</v>
      </c>
      <c r="B64" s="38"/>
      <c r="C64" s="145">
        <v>2164204</v>
      </c>
      <c r="D64" s="145" t="s">
        <v>100</v>
      </c>
      <c r="E64" s="145">
        <v>144</v>
      </c>
      <c r="F64" s="145" t="s">
        <v>27</v>
      </c>
      <c r="G64" s="145">
        <v>1500000</v>
      </c>
      <c r="H64" s="145">
        <v>1500000</v>
      </c>
      <c r="I64" s="145">
        <v>1500000</v>
      </c>
      <c r="J64" s="145">
        <v>1500000</v>
      </c>
      <c r="K64" s="145">
        <v>1500000</v>
      </c>
      <c r="L64" s="145">
        <v>1500000</v>
      </c>
      <c r="M64" s="145">
        <v>1500000</v>
      </c>
      <c r="N64" s="145">
        <v>1500000</v>
      </c>
      <c r="O64" s="145">
        <v>1500000</v>
      </c>
      <c r="P64" s="145">
        <v>1500000</v>
      </c>
      <c r="Q64" s="145">
        <v>1500000</v>
      </c>
      <c r="R64" s="145">
        <v>1500000</v>
      </c>
      <c r="S64" s="149">
        <f>SUM(G64:R64)</f>
        <v>18000000</v>
      </c>
      <c r="T64" s="150">
        <f t="shared" si="1"/>
        <v>1500000</v>
      </c>
      <c r="U64" s="159">
        <f t="shared" si="7"/>
        <v>19500000</v>
      </c>
    </row>
    <row r="65" spans="1:21" s="116" customFormat="1" ht="21.95" customHeight="1" x14ac:dyDescent="0.25">
      <c r="A65" s="143">
        <v>57</v>
      </c>
      <c r="B65" s="127"/>
      <c r="C65" s="145">
        <v>1527044</v>
      </c>
      <c r="D65" s="145" t="s">
        <v>101</v>
      </c>
      <c r="E65" s="145">
        <v>144</v>
      </c>
      <c r="F65" s="145" t="s">
        <v>27</v>
      </c>
      <c r="G65" s="162"/>
      <c r="H65" s="162"/>
      <c r="I65" s="145">
        <v>692304</v>
      </c>
      <c r="J65" s="145">
        <v>1500000</v>
      </c>
      <c r="K65" s="145">
        <v>1500000</v>
      </c>
      <c r="L65" s="145">
        <v>1500000</v>
      </c>
      <c r="M65" s="145">
        <v>1500000</v>
      </c>
      <c r="N65" s="145">
        <v>1500000</v>
      </c>
      <c r="O65" s="145">
        <v>1500000</v>
      </c>
      <c r="P65" s="145">
        <v>1500000</v>
      </c>
      <c r="Q65" s="145">
        <v>1384616</v>
      </c>
      <c r="R65" s="145">
        <v>1500000</v>
      </c>
      <c r="S65" s="149">
        <f t="shared" ref="S65:S67" si="8">SUM(G65:R65)</f>
        <v>14076920</v>
      </c>
      <c r="T65" s="150">
        <f t="shared" si="1"/>
        <v>1173076.6666666667</v>
      </c>
      <c r="U65" s="131">
        <f>SUM(S65:T65)</f>
        <v>15249996.666666666</v>
      </c>
    </row>
    <row r="66" spans="1:21" s="28" customFormat="1" ht="21.95" customHeight="1" x14ac:dyDescent="0.25">
      <c r="A66" s="143">
        <v>58</v>
      </c>
      <c r="B66" s="20"/>
      <c r="C66" s="145">
        <v>4116616</v>
      </c>
      <c r="D66" s="145" t="s">
        <v>102</v>
      </c>
      <c r="E66" s="145">
        <v>144</v>
      </c>
      <c r="F66" s="145" t="s">
        <v>27</v>
      </c>
      <c r="G66" s="162"/>
      <c r="H66" s="162"/>
      <c r="I66" s="162"/>
      <c r="J66" s="162"/>
      <c r="K66" s="162"/>
      <c r="L66" s="162"/>
      <c r="M66" s="162"/>
      <c r="N66" s="162"/>
      <c r="O66" s="162"/>
      <c r="P66" s="145">
        <v>1038456</v>
      </c>
      <c r="Q66" s="145">
        <v>1384616</v>
      </c>
      <c r="R66" s="145">
        <v>1500000</v>
      </c>
      <c r="S66" s="149">
        <f t="shared" si="8"/>
        <v>3923072</v>
      </c>
      <c r="T66" s="150">
        <f t="shared" si="1"/>
        <v>326922.66666666669</v>
      </c>
      <c r="U66" s="39">
        <f>SUM(S66:T66)</f>
        <v>4249994.666666667</v>
      </c>
    </row>
    <row r="67" spans="1:21" s="28" customFormat="1" ht="21.95" customHeight="1" x14ac:dyDescent="0.25">
      <c r="A67" s="143">
        <v>59</v>
      </c>
      <c r="B67" s="20"/>
      <c r="C67" s="145">
        <v>5959466</v>
      </c>
      <c r="D67" s="145" t="s">
        <v>103</v>
      </c>
      <c r="E67" s="145">
        <v>144</v>
      </c>
      <c r="F67" s="145" t="s">
        <v>27</v>
      </c>
      <c r="G67" s="145">
        <v>1500000</v>
      </c>
      <c r="H67" s="145">
        <v>1500000</v>
      </c>
      <c r="I67" s="145">
        <v>1500000</v>
      </c>
      <c r="J67" s="145">
        <v>1500000</v>
      </c>
      <c r="K67" s="145">
        <v>1500000</v>
      </c>
      <c r="L67" s="145">
        <v>1500000</v>
      </c>
      <c r="M67" s="145">
        <v>1500000</v>
      </c>
      <c r="N67" s="145">
        <v>1500000</v>
      </c>
      <c r="O67" s="145">
        <v>1500000</v>
      </c>
      <c r="P67" s="145">
        <v>1500000</v>
      </c>
      <c r="Q67" s="145">
        <v>1384616</v>
      </c>
      <c r="R67" s="145">
        <v>1500000</v>
      </c>
      <c r="S67" s="149">
        <f t="shared" si="8"/>
        <v>17884616</v>
      </c>
      <c r="T67" s="150">
        <f t="shared" si="1"/>
        <v>1490384.6666666667</v>
      </c>
      <c r="U67" s="39">
        <f>SUM(S67:T67)</f>
        <v>19375000.666666668</v>
      </c>
    </row>
    <row r="68" spans="1:21" x14ac:dyDescent="0.25">
      <c r="A68" s="143">
        <v>60</v>
      </c>
      <c r="B68" s="38"/>
      <c r="C68" s="145">
        <v>5011158</v>
      </c>
      <c r="D68" s="145" t="s">
        <v>104</v>
      </c>
      <c r="E68" s="145">
        <v>144</v>
      </c>
      <c r="F68" s="145" t="s">
        <v>27</v>
      </c>
      <c r="G68" s="162"/>
      <c r="H68" s="162"/>
      <c r="I68" s="162"/>
      <c r="J68" s="162"/>
      <c r="K68" s="162"/>
      <c r="L68" s="162"/>
      <c r="M68" s="162"/>
      <c r="N68" s="162"/>
      <c r="O68" s="162"/>
      <c r="P68" s="145">
        <v>289000</v>
      </c>
      <c r="Q68" s="145">
        <v>1384616</v>
      </c>
      <c r="R68" s="145">
        <v>1500000</v>
      </c>
      <c r="S68" s="9">
        <f>SUM(G93:R93)</f>
        <v>42000000</v>
      </c>
      <c r="T68" s="37">
        <f t="shared" ref="T68:T79" si="9">S68/12</f>
        <v>3500000</v>
      </c>
      <c r="U68" s="39">
        <f t="shared" ref="U68:U74" si="10">SUM(S68:T68)</f>
        <v>45500000</v>
      </c>
    </row>
    <row r="69" spans="1:21" s="28" customFormat="1" ht="21.95" customHeight="1" x14ac:dyDescent="0.25">
      <c r="A69" s="143">
        <v>61</v>
      </c>
      <c r="B69" s="26"/>
      <c r="C69" s="145">
        <v>3024972</v>
      </c>
      <c r="D69" s="145" t="s">
        <v>105</v>
      </c>
      <c r="E69" s="145">
        <v>144</v>
      </c>
      <c r="F69" s="145" t="s">
        <v>27</v>
      </c>
      <c r="G69" s="145">
        <v>1500000</v>
      </c>
      <c r="H69" s="145">
        <v>1500000</v>
      </c>
      <c r="I69" s="145">
        <v>1500000</v>
      </c>
      <c r="J69" s="145">
        <v>1500000</v>
      </c>
      <c r="K69" s="145">
        <v>1500000</v>
      </c>
      <c r="L69" s="145">
        <v>1500000</v>
      </c>
      <c r="M69" s="145">
        <v>1500000</v>
      </c>
      <c r="N69" s="145">
        <v>1500000</v>
      </c>
      <c r="O69" s="145">
        <v>1500000</v>
      </c>
      <c r="P69" s="145">
        <v>1500000</v>
      </c>
      <c r="Q69" s="145">
        <v>1500000</v>
      </c>
      <c r="R69" s="145">
        <v>1500000</v>
      </c>
      <c r="S69" s="9">
        <f>SUM(G94:R94)</f>
        <v>29400000</v>
      </c>
      <c r="T69" s="37">
        <f t="shared" si="9"/>
        <v>2450000</v>
      </c>
      <c r="U69" s="39">
        <f t="shared" si="10"/>
        <v>31850000</v>
      </c>
    </row>
    <row r="70" spans="1:21" s="28" customFormat="1" ht="21.95" customHeight="1" x14ac:dyDescent="0.25">
      <c r="A70" s="143">
        <v>62</v>
      </c>
      <c r="B70" s="38"/>
      <c r="C70" s="145">
        <v>3879321</v>
      </c>
      <c r="D70" s="145" t="s">
        <v>106</v>
      </c>
      <c r="E70" s="145">
        <v>144</v>
      </c>
      <c r="F70" s="145" t="s">
        <v>27</v>
      </c>
      <c r="G70" s="145">
        <v>1500000</v>
      </c>
      <c r="H70" s="145">
        <v>1500000</v>
      </c>
      <c r="I70" s="145">
        <v>1500000</v>
      </c>
      <c r="J70" s="145">
        <v>1500000</v>
      </c>
      <c r="K70" s="145">
        <v>1500000</v>
      </c>
      <c r="L70" s="145">
        <v>1500000</v>
      </c>
      <c r="M70" s="145">
        <v>1500000</v>
      </c>
      <c r="N70" s="145">
        <v>1500000</v>
      </c>
      <c r="O70" s="145">
        <v>1500000</v>
      </c>
      <c r="P70" s="145">
        <v>1500000</v>
      </c>
      <c r="Q70" s="145">
        <v>1500000</v>
      </c>
      <c r="R70" s="145">
        <v>1500000</v>
      </c>
      <c r="S70" s="9">
        <f>SUM(G95:R95)</f>
        <v>42000000</v>
      </c>
      <c r="T70" s="37">
        <f t="shared" si="9"/>
        <v>3500000</v>
      </c>
      <c r="U70" s="39">
        <f t="shared" si="10"/>
        <v>45500000</v>
      </c>
    </row>
    <row r="71" spans="1:21" s="28" customFormat="1" ht="21.95" customHeight="1" x14ac:dyDescent="0.25">
      <c r="A71" s="143">
        <v>63</v>
      </c>
      <c r="B71" s="26"/>
      <c r="C71" s="145">
        <v>2391139</v>
      </c>
      <c r="D71" s="145" t="s">
        <v>107</v>
      </c>
      <c r="E71" s="145">
        <v>144</v>
      </c>
      <c r="F71" s="145" t="s">
        <v>27</v>
      </c>
      <c r="G71" s="145"/>
      <c r="H71" s="145">
        <v>1500000</v>
      </c>
      <c r="I71" s="145">
        <v>1500000</v>
      </c>
      <c r="J71" s="145">
        <v>1500000</v>
      </c>
      <c r="K71" s="145">
        <v>1500000</v>
      </c>
      <c r="L71" s="145">
        <v>1500000</v>
      </c>
      <c r="M71" s="145">
        <v>1500000</v>
      </c>
      <c r="N71" s="145">
        <v>1500000</v>
      </c>
      <c r="O71" s="145">
        <v>1500000</v>
      </c>
      <c r="P71" s="145">
        <v>1500000</v>
      </c>
      <c r="Q71" s="145">
        <v>1384616</v>
      </c>
      <c r="R71" s="145">
        <v>1500000</v>
      </c>
      <c r="S71" s="9">
        <f>SUM(G96:R96)</f>
        <v>29400000</v>
      </c>
      <c r="T71" s="37">
        <f t="shared" si="9"/>
        <v>2450000</v>
      </c>
      <c r="U71" s="39">
        <f t="shared" si="10"/>
        <v>31850000</v>
      </c>
    </row>
    <row r="72" spans="1:21" s="28" customFormat="1" ht="21.95" customHeight="1" x14ac:dyDescent="0.25">
      <c r="A72" s="143">
        <v>64</v>
      </c>
      <c r="B72" s="93"/>
      <c r="C72" s="145">
        <v>3801151</v>
      </c>
      <c r="D72" s="145" t="s">
        <v>108</v>
      </c>
      <c r="E72" s="145">
        <v>144</v>
      </c>
      <c r="F72" s="145" t="s">
        <v>27</v>
      </c>
      <c r="G72" s="145">
        <v>1500000</v>
      </c>
      <c r="H72" s="145">
        <v>1500000</v>
      </c>
      <c r="I72" s="145">
        <v>1500000</v>
      </c>
      <c r="J72" s="145">
        <v>1500000</v>
      </c>
      <c r="K72" s="145">
        <v>1500000</v>
      </c>
      <c r="L72" s="145">
        <v>1500000</v>
      </c>
      <c r="M72" s="145">
        <v>1500000</v>
      </c>
      <c r="N72" s="145">
        <v>1500000</v>
      </c>
      <c r="O72" s="145">
        <v>1500000</v>
      </c>
      <c r="P72" s="145">
        <v>1500000</v>
      </c>
      <c r="Q72" s="145">
        <v>1384616</v>
      </c>
      <c r="R72" s="145">
        <v>1500000</v>
      </c>
      <c r="S72" s="9">
        <f>SUM(G97:R97)</f>
        <v>42000000</v>
      </c>
      <c r="T72" s="37">
        <f t="shared" si="9"/>
        <v>3500000</v>
      </c>
      <c r="U72" s="39">
        <f t="shared" si="10"/>
        <v>45500000</v>
      </c>
    </row>
    <row r="73" spans="1:21" s="28" customFormat="1" ht="21.95" customHeight="1" x14ac:dyDescent="0.25">
      <c r="A73" s="143">
        <v>65</v>
      </c>
      <c r="B73" s="94"/>
      <c r="C73" s="145">
        <v>3509955</v>
      </c>
      <c r="D73" s="145" t="s">
        <v>109</v>
      </c>
      <c r="E73" s="145">
        <v>144</v>
      </c>
      <c r="F73" s="145" t="s">
        <v>27</v>
      </c>
      <c r="G73" s="162"/>
      <c r="H73" s="162"/>
      <c r="I73" s="162"/>
      <c r="J73" s="162"/>
      <c r="K73" s="162"/>
      <c r="L73" s="145">
        <v>1500000</v>
      </c>
      <c r="M73" s="145">
        <v>1500000</v>
      </c>
      <c r="N73" s="145">
        <v>1500000</v>
      </c>
      <c r="O73" s="145">
        <v>1500000</v>
      </c>
      <c r="P73" s="145">
        <v>1500000</v>
      </c>
      <c r="Q73" s="145">
        <v>1500000</v>
      </c>
      <c r="R73" s="145">
        <v>1500000</v>
      </c>
      <c r="S73" s="9">
        <f>SUM(G98:R98)</f>
        <v>29400000</v>
      </c>
      <c r="T73" s="37">
        <f t="shared" si="9"/>
        <v>2450000</v>
      </c>
      <c r="U73" s="39">
        <f t="shared" si="10"/>
        <v>31850000</v>
      </c>
    </row>
    <row r="74" spans="1:21" s="28" customFormat="1" ht="21.95" customHeight="1" x14ac:dyDescent="0.25">
      <c r="A74" s="143">
        <v>66</v>
      </c>
      <c r="B74" s="38"/>
      <c r="C74" s="145">
        <v>5795212</v>
      </c>
      <c r="D74" s="145" t="s">
        <v>110</v>
      </c>
      <c r="E74" s="145">
        <v>144</v>
      </c>
      <c r="F74" s="145" t="s">
        <v>27</v>
      </c>
      <c r="G74" s="162"/>
      <c r="H74" s="162"/>
      <c r="I74" s="162"/>
      <c r="J74" s="162"/>
      <c r="K74" s="162"/>
      <c r="L74" s="145">
        <v>980764</v>
      </c>
      <c r="M74" s="145">
        <v>1500000</v>
      </c>
      <c r="N74" s="145">
        <v>1500000</v>
      </c>
      <c r="O74" s="145">
        <v>1500000</v>
      </c>
      <c r="P74" s="145">
        <v>1096154</v>
      </c>
      <c r="Q74" s="145">
        <v>1384616</v>
      </c>
      <c r="R74" s="145">
        <v>1500000</v>
      </c>
      <c r="S74" s="9">
        <f>SUM(G99:R99)</f>
        <v>42000000</v>
      </c>
      <c r="T74" s="10">
        <f t="shared" si="9"/>
        <v>3500000</v>
      </c>
      <c r="U74" s="39">
        <f t="shared" si="10"/>
        <v>45500000</v>
      </c>
    </row>
    <row r="75" spans="1:21" s="28" customFormat="1" ht="21.95" customHeight="1" x14ac:dyDescent="0.25">
      <c r="A75" s="143">
        <v>67</v>
      </c>
      <c r="B75" s="26"/>
      <c r="C75" s="145">
        <v>5839623</v>
      </c>
      <c r="D75" s="145" t="s">
        <v>111</v>
      </c>
      <c r="E75" s="145">
        <v>144</v>
      </c>
      <c r="F75" s="145" t="s">
        <v>27</v>
      </c>
      <c r="G75" s="145">
        <v>1500000</v>
      </c>
      <c r="H75" s="145">
        <v>1384615</v>
      </c>
      <c r="I75" s="145">
        <v>1500000</v>
      </c>
      <c r="J75" s="145">
        <v>1442308</v>
      </c>
      <c r="K75" s="145">
        <v>750000</v>
      </c>
      <c r="L75" s="145">
        <v>1500000</v>
      </c>
      <c r="M75" s="145">
        <v>1500000</v>
      </c>
      <c r="N75" s="145">
        <v>1500000</v>
      </c>
      <c r="O75" s="145">
        <v>1500000</v>
      </c>
      <c r="P75" s="145">
        <v>1384615</v>
      </c>
      <c r="Q75" s="145">
        <v>1384616</v>
      </c>
      <c r="R75" s="145">
        <v>1500000</v>
      </c>
      <c r="S75" s="9">
        <f>SUM(G100:R100)</f>
        <v>29400000</v>
      </c>
      <c r="T75" s="10">
        <f t="shared" si="9"/>
        <v>2450000</v>
      </c>
      <c r="U75" s="18">
        <f>SUM(S75:T75)</f>
        <v>31850000</v>
      </c>
    </row>
    <row r="76" spans="1:21" s="12" customFormat="1" ht="23.25" customHeight="1" x14ac:dyDescent="0.25">
      <c r="A76" s="143">
        <v>68</v>
      </c>
      <c r="B76" s="38"/>
      <c r="C76" s="145">
        <v>3614144</v>
      </c>
      <c r="D76" s="145" t="s">
        <v>112</v>
      </c>
      <c r="E76" s="145">
        <v>144</v>
      </c>
      <c r="F76" s="145" t="s">
        <v>27</v>
      </c>
      <c r="G76" s="162"/>
      <c r="H76" s="162"/>
      <c r="I76" s="162"/>
      <c r="J76" s="162"/>
      <c r="K76" s="162"/>
      <c r="L76" s="162"/>
      <c r="M76" s="145">
        <v>980764</v>
      </c>
      <c r="N76" s="145">
        <v>1500000</v>
      </c>
      <c r="O76" s="145">
        <v>1500000</v>
      </c>
      <c r="P76" s="145">
        <v>1442308</v>
      </c>
      <c r="Q76" s="145">
        <v>1384616</v>
      </c>
      <c r="R76" s="145">
        <v>1500000</v>
      </c>
      <c r="S76" s="9">
        <f>SUM(G101:R101)</f>
        <v>42000000</v>
      </c>
      <c r="T76" s="10">
        <f t="shared" si="9"/>
        <v>3500000</v>
      </c>
      <c r="U76" s="18">
        <f>SUM(S76:T76)</f>
        <v>45500000</v>
      </c>
    </row>
    <row r="77" spans="1:21" s="12" customFormat="1" ht="23.25" customHeight="1" x14ac:dyDescent="0.25">
      <c r="A77" s="143">
        <v>69</v>
      </c>
      <c r="B77" s="26"/>
      <c r="C77" s="145">
        <v>6789305</v>
      </c>
      <c r="D77" s="145" t="s">
        <v>113</v>
      </c>
      <c r="E77" s="145">
        <v>144</v>
      </c>
      <c r="F77" s="145" t="s">
        <v>27</v>
      </c>
      <c r="G77" s="162"/>
      <c r="H77" s="162"/>
      <c r="I77" s="162"/>
      <c r="J77" s="162"/>
      <c r="K77" s="162"/>
      <c r="L77" s="145">
        <v>1096148</v>
      </c>
      <c r="M77" s="145">
        <v>1500000</v>
      </c>
      <c r="N77" s="145">
        <v>1500000</v>
      </c>
      <c r="O77" s="145">
        <v>1500000</v>
      </c>
      <c r="P77" s="145">
        <v>1326923</v>
      </c>
      <c r="Q77" s="145">
        <v>1384616</v>
      </c>
      <c r="R77" s="145">
        <v>1500000</v>
      </c>
      <c r="S77" s="9">
        <f>SUM(G102:R102)</f>
        <v>29400000</v>
      </c>
      <c r="T77" s="10">
        <f t="shared" si="9"/>
        <v>2450000</v>
      </c>
      <c r="U77" s="18">
        <f t="shared" ref="U77:U112" si="11">SUM(S77:T77)</f>
        <v>31850000</v>
      </c>
    </row>
    <row r="78" spans="1:21" s="12" customFormat="1" ht="23.25" customHeight="1" x14ac:dyDescent="0.25">
      <c r="A78" s="143">
        <v>70</v>
      </c>
      <c r="B78" s="38"/>
      <c r="C78" s="145">
        <v>5196618</v>
      </c>
      <c r="D78" s="145" t="s">
        <v>114</v>
      </c>
      <c r="E78" s="145">
        <v>144</v>
      </c>
      <c r="F78" s="145" t="s">
        <v>27</v>
      </c>
      <c r="G78" s="162"/>
      <c r="H78" s="162"/>
      <c r="I78" s="162"/>
      <c r="J78" s="162"/>
      <c r="K78" s="162"/>
      <c r="L78" s="162"/>
      <c r="M78" s="162"/>
      <c r="N78" s="162"/>
      <c r="O78" s="145">
        <v>1500000</v>
      </c>
      <c r="P78" s="145">
        <v>1384615</v>
      </c>
      <c r="Q78" s="145">
        <v>1384616</v>
      </c>
      <c r="R78" s="145">
        <v>1500000</v>
      </c>
      <c r="S78" s="9">
        <f>SUM(G103:R103)</f>
        <v>42000000</v>
      </c>
      <c r="T78" s="10">
        <f t="shared" si="9"/>
        <v>3500000</v>
      </c>
      <c r="U78" s="18">
        <f t="shared" si="11"/>
        <v>45500000</v>
      </c>
    </row>
    <row r="79" spans="1:21" s="12" customFormat="1" ht="23.25" customHeight="1" x14ac:dyDescent="0.25">
      <c r="A79" s="143">
        <v>71</v>
      </c>
      <c r="B79" s="26"/>
      <c r="C79" s="145">
        <v>6282546</v>
      </c>
      <c r="D79" s="145" t="s">
        <v>115</v>
      </c>
      <c r="E79" s="145">
        <v>144</v>
      </c>
      <c r="F79" s="145" t="s">
        <v>27</v>
      </c>
      <c r="G79" s="162"/>
      <c r="H79" s="145">
        <v>1500000</v>
      </c>
      <c r="I79" s="145">
        <v>1500000</v>
      </c>
      <c r="J79" s="145">
        <v>1442308</v>
      </c>
      <c r="K79" s="145">
        <v>1500000</v>
      </c>
      <c r="L79" s="145">
        <v>1500000</v>
      </c>
      <c r="M79" s="145">
        <v>1500000</v>
      </c>
      <c r="N79" s="145">
        <v>1500000</v>
      </c>
      <c r="O79" s="145">
        <v>1500000</v>
      </c>
      <c r="P79" s="145">
        <v>1442308</v>
      </c>
      <c r="Q79" s="145">
        <v>1384616</v>
      </c>
      <c r="R79" s="145">
        <v>1500000</v>
      </c>
      <c r="S79" s="9">
        <f>SUM(G104:R104)</f>
        <v>29400000</v>
      </c>
      <c r="T79" s="10">
        <f>S79/12</f>
        <v>2450000</v>
      </c>
      <c r="U79" s="18">
        <f t="shared" si="11"/>
        <v>31850000</v>
      </c>
    </row>
    <row r="80" spans="1:21" s="12" customFormat="1" ht="23.25" customHeight="1" x14ac:dyDescent="0.25">
      <c r="A80" s="143"/>
      <c r="B80" s="186"/>
      <c r="C80" s="145">
        <v>2573743</v>
      </c>
      <c r="D80" s="145" t="s">
        <v>116</v>
      </c>
      <c r="E80" s="145">
        <v>144</v>
      </c>
      <c r="F80" s="145" t="s">
        <v>27</v>
      </c>
      <c r="G80" s="145">
        <v>1300000</v>
      </c>
      <c r="H80" s="145">
        <v>1300000</v>
      </c>
      <c r="I80" s="145">
        <v>1300000</v>
      </c>
      <c r="J80" s="145">
        <v>1300000</v>
      </c>
      <c r="K80" s="145">
        <v>1300000</v>
      </c>
      <c r="L80" s="145">
        <v>1300000</v>
      </c>
      <c r="M80" s="145">
        <v>1300000</v>
      </c>
      <c r="N80" s="145">
        <v>1300000</v>
      </c>
      <c r="O80" s="145">
        <v>1300000</v>
      </c>
      <c r="P80" s="145">
        <v>1300000</v>
      </c>
      <c r="Q80" s="145">
        <v>1300000</v>
      </c>
      <c r="R80" s="145">
        <v>1300000</v>
      </c>
      <c r="S80" s="9">
        <f>SUM(G105:R105)</f>
        <v>42000000</v>
      </c>
      <c r="T80" s="10">
        <f t="shared" ref="T80:T88" si="12">S80/12</f>
        <v>3500000</v>
      </c>
      <c r="U80" s="105">
        <f t="shared" si="11"/>
        <v>45500000</v>
      </c>
    </row>
    <row r="81" spans="1:21" s="12" customFormat="1" ht="23.25" customHeight="1" x14ac:dyDescent="0.25">
      <c r="A81" s="143"/>
      <c r="B81" s="186"/>
      <c r="C81" s="145">
        <v>3715281</v>
      </c>
      <c r="D81" s="145" t="s">
        <v>117</v>
      </c>
      <c r="E81" s="145">
        <v>144</v>
      </c>
      <c r="F81" s="145" t="s">
        <v>27</v>
      </c>
      <c r="G81" s="145">
        <v>1300000</v>
      </c>
      <c r="H81" s="145">
        <v>1300000</v>
      </c>
      <c r="I81" s="145">
        <v>1300000</v>
      </c>
      <c r="J81" s="145">
        <v>1300000</v>
      </c>
      <c r="K81" s="145">
        <v>1300000</v>
      </c>
      <c r="L81" s="145">
        <v>1300000</v>
      </c>
      <c r="M81" s="145">
        <v>1300000</v>
      </c>
      <c r="N81" s="145">
        <v>1300000</v>
      </c>
      <c r="O81" s="145">
        <v>1300000</v>
      </c>
      <c r="P81" s="145">
        <v>1300000</v>
      </c>
      <c r="Q81" s="145">
        <v>1300000</v>
      </c>
      <c r="R81" s="145">
        <v>1300000</v>
      </c>
      <c r="S81" s="9">
        <f t="shared" ref="S80:S88" si="13">SUM(G106:R106)</f>
        <v>29400000</v>
      </c>
      <c r="T81" s="10">
        <f t="shared" si="12"/>
        <v>2450000</v>
      </c>
      <c r="U81" s="105">
        <f t="shared" si="11"/>
        <v>31850000</v>
      </c>
    </row>
    <row r="82" spans="1:21" s="12" customFormat="1" ht="23.25" customHeight="1" x14ac:dyDescent="0.25">
      <c r="A82" s="143"/>
      <c r="B82" s="186"/>
      <c r="C82" s="145">
        <v>5457636</v>
      </c>
      <c r="D82" s="145" t="s">
        <v>118</v>
      </c>
      <c r="E82" s="145">
        <v>144</v>
      </c>
      <c r="F82" s="145" t="s">
        <v>27</v>
      </c>
      <c r="G82" s="162"/>
      <c r="H82" s="162"/>
      <c r="I82" s="162"/>
      <c r="J82" s="162"/>
      <c r="K82" s="162"/>
      <c r="L82" s="145">
        <v>1300000</v>
      </c>
      <c r="M82" s="145">
        <v>1300000</v>
      </c>
      <c r="N82" s="145">
        <v>1300000</v>
      </c>
      <c r="O82" s="145">
        <v>1300000</v>
      </c>
      <c r="P82" s="145">
        <v>1300000</v>
      </c>
      <c r="Q82" s="145">
        <v>1300000</v>
      </c>
      <c r="R82" s="145">
        <v>1300000</v>
      </c>
      <c r="S82" s="9">
        <f t="shared" si="13"/>
        <v>42000000</v>
      </c>
      <c r="T82" s="10">
        <f t="shared" si="12"/>
        <v>3500000</v>
      </c>
      <c r="U82" s="105">
        <f t="shared" si="11"/>
        <v>45500000</v>
      </c>
    </row>
    <row r="83" spans="1:21" s="12" customFormat="1" ht="23.25" customHeight="1" x14ac:dyDescent="0.25">
      <c r="A83" s="143"/>
      <c r="B83" s="186"/>
      <c r="C83" s="145">
        <v>7461430</v>
      </c>
      <c r="D83" s="145" t="s">
        <v>119</v>
      </c>
      <c r="E83" s="145">
        <v>144</v>
      </c>
      <c r="F83" s="145" t="s">
        <v>27</v>
      </c>
      <c r="G83" s="145">
        <v>1300000</v>
      </c>
      <c r="H83" s="145">
        <v>1300000</v>
      </c>
      <c r="I83" s="145">
        <v>1300000</v>
      </c>
      <c r="J83" s="145">
        <v>1300000</v>
      </c>
      <c r="K83" s="145">
        <v>1300000</v>
      </c>
      <c r="L83" s="145">
        <v>1300000</v>
      </c>
      <c r="M83" s="145">
        <v>1300000</v>
      </c>
      <c r="N83" s="145">
        <v>1300000</v>
      </c>
      <c r="O83" s="145">
        <v>1300000</v>
      </c>
      <c r="P83" s="145">
        <v>1300000</v>
      </c>
      <c r="Q83" s="145">
        <v>1300000</v>
      </c>
      <c r="R83" s="145">
        <v>1300000</v>
      </c>
      <c r="S83" s="9">
        <f t="shared" si="13"/>
        <v>29400000</v>
      </c>
      <c r="T83" s="10">
        <f t="shared" si="12"/>
        <v>2450000</v>
      </c>
      <c r="U83" s="105">
        <f t="shared" si="11"/>
        <v>31850000</v>
      </c>
    </row>
    <row r="84" spans="1:21" s="12" customFormat="1" ht="23.25" customHeight="1" x14ac:dyDescent="0.25">
      <c r="A84" s="143"/>
      <c r="B84" s="186"/>
      <c r="C84" s="145">
        <v>4042059</v>
      </c>
      <c r="D84" s="145" t="s">
        <v>120</v>
      </c>
      <c r="E84" s="145">
        <v>144</v>
      </c>
      <c r="F84" s="145" t="s">
        <v>27</v>
      </c>
      <c r="G84" s="145">
        <v>1300000</v>
      </c>
      <c r="H84" s="145">
        <v>1300000</v>
      </c>
      <c r="I84" s="145">
        <v>1300000</v>
      </c>
      <c r="J84" s="145">
        <v>1300000</v>
      </c>
      <c r="K84" s="145">
        <v>1300000</v>
      </c>
      <c r="L84" s="145">
        <v>1300000</v>
      </c>
      <c r="M84" s="145">
        <v>1300000</v>
      </c>
      <c r="N84" s="145">
        <v>1300000</v>
      </c>
      <c r="O84" s="145">
        <v>1300000</v>
      </c>
      <c r="P84" s="145">
        <v>1300000</v>
      </c>
      <c r="Q84" s="145">
        <v>1300000</v>
      </c>
      <c r="R84" s="145">
        <v>1300000</v>
      </c>
      <c r="S84" s="9">
        <f t="shared" si="13"/>
        <v>42000000</v>
      </c>
      <c r="T84" s="10">
        <f t="shared" si="12"/>
        <v>3500000</v>
      </c>
      <c r="U84" s="105">
        <f t="shared" si="11"/>
        <v>45500000</v>
      </c>
    </row>
    <row r="85" spans="1:21" s="12" customFormat="1" ht="23.25" customHeight="1" x14ac:dyDescent="0.25">
      <c r="A85" s="143"/>
      <c r="B85" s="186"/>
      <c r="C85" s="145">
        <v>5839638</v>
      </c>
      <c r="D85" s="145" t="s">
        <v>121</v>
      </c>
      <c r="E85" s="145">
        <v>144</v>
      </c>
      <c r="F85" s="145" t="s">
        <v>27</v>
      </c>
      <c r="G85" s="145">
        <v>1300000</v>
      </c>
      <c r="H85" s="145">
        <v>1300000</v>
      </c>
      <c r="I85" s="145">
        <v>1300000</v>
      </c>
      <c r="J85" s="145">
        <v>1300000</v>
      </c>
      <c r="K85" s="145">
        <v>1300000</v>
      </c>
      <c r="L85" s="145">
        <v>1300000</v>
      </c>
      <c r="M85" s="145">
        <v>1300000</v>
      </c>
      <c r="N85" s="145">
        <v>1300000</v>
      </c>
      <c r="O85" s="145">
        <v>1300000</v>
      </c>
      <c r="P85" s="145">
        <v>1300000</v>
      </c>
      <c r="Q85" s="145">
        <v>1300000</v>
      </c>
      <c r="R85" s="145">
        <v>1300000</v>
      </c>
      <c r="S85" s="9">
        <f t="shared" si="13"/>
        <v>29400000</v>
      </c>
      <c r="T85" s="10">
        <f t="shared" si="12"/>
        <v>2450000</v>
      </c>
      <c r="U85" s="105">
        <f t="shared" si="11"/>
        <v>31850000</v>
      </c>
    </row>
    <row r="86" spans="1:21" s="12" customFormat="1" ht="23.25" customHeight="1" x14ac:dyDescent="0.25">
      <c r="A86" s="143"/>
      <c r="B86" s="186"/>
      <c r="C86" s="145">
        <v>4446066</v>
      </c>
      <c r="D86" s="145" t="s">
        <v>122</v>
      </c>
      <c r="E86" s="145">
        <v>145</v>
      </c>
      <c r="F86" s="145" t="s">
        <v>125</v>
      </c>
      <c r="G86" s="145">
        <v>5000000</v>
      </c>
      <c r="H86" s="145">
        <v>5000000</v>
      </c>
      <c r="I86" s="145">
        <v>5000000</v>
      </c>
      <c r="J86" s="145">
        <v>5000000</v>
      </c>
      <c r="K86" s="145">
        <v>5000000</v>
      </c>
      <c r="L86" s="145">
        <v>5000000</v>
      </c>
      <c r="M86" s="145">
        <v>5000000</v>
      </c>
      <c r="N86" s="145">
        <v>5000000</v>
      </c>
      <c r="O86" s="145">
        <v>5000000</v>
      </c>
      <c r="P86" s="145">
        <v>5000000</v>
      </c>
      <c r="Q86" s="145">
        <v>5000000</v>
      </c>
      <c r="R86" s="145">
        <v>5000000</v>
      </c>
      <c r="S86" s="9" t="e">
        <f ca="1">S8SUMA(G111:R111)</f>
        <v>#NAME?</v>
      </c>
      <c r="T86" s="10" t="e">
        <f t="shared" ca="1" si="12"/>
        <v>#NAME?</v>
      </c>
      <c r="U86" s="105" t="e">
        <f t="shared" ca="1" si="11"/>
        <v>#NAME?</v>
      </c>
    </row>
    <row r="87" spans="1:21" s="12" customFormat="1" ht="23.25" customHeight="1" x14ac:dyDescent="0.25">
      <c r="A87" s="143"/>
      <c r="B87" s="186"/>
      <c r="C87" s="145">
        <v>5403643</v>
      </c>
      <c r="D87" s="145" t="s">
        <v>123</v>
      </c>
      <c r="E87" s="145">
        <v>111</v>
      </c>
      <c r="F87" s="145" t="s">
        <v>21</v>
      </c>
      <c r="G87" s="145">
        <v>2500000</v>
      </c>
      <c r="H87" s="145">
        <v>2500000</v>
      </c>
      <c r="I87" s="145">
        <v>2500000</v>
      </c>
      <c r="J87" s="145">
        <v>2500000</v>
      </c>
      <c r="K87" s="145">
        <v>2500000</v>
      </c>
      <c r="L87" s="145">
        <v>2500000</v>
      </c>
      <c r="M87" s="145">
        <v>2500000</v>
      </c>
      <c r="N87" s="145">
        <v>2500000</v>
      </c>
      <c r="O87" s="145">
        <v>2500000</v>
      </c>
      <c r="P87" s="145">
        <v>2500000</v>
      </c>
      <c r="Q87" s="145">
        <v>2500000</v>
      </c>
      <c r="R87" s="145">
        <v>2500000</v>
      </c>
      <c r="S87" s="9">
        <f t="shared" si="13"/>
        <v>72000000</v>
      </c>
      <c r="T87" s="10">
        <f>S87/12</f>
        <v>6000000</v>
      </c>
      <c r="U87" s="105">
        <f t="shared" si="11"/>
        <v>78000000</v>
      </c>
    </row>
    <row r="88" spans="1:21" s="12" customFormat="1" ht="23.25" customHeight="1" x14ac:dyDescent="0.25">
      <c r="A88" s="143"/>
      <c r="B88" s="186"/>
      <c r="C88" s="145">
        <v>4141088</v>
      </c>
      <c r="D88" s="145" t="s">
        <v>124</v>
      </c>
      <c r="E88" s="145">
        <v>111</v>
      </c>
      <c r="F88" s="145" t="s">
        <v>21</v>
      </c>
      <c r="G88" s="145">
        <v>2500000</v>
      </c>
      <c r="H88" s="145">
        <v>2500000</v>
      </c>
      <c r="I88" s="145">
        <v>2500000</v>
      </c>
      <c r="J88" s="145">
        <v>2500000</v>
      </c>
      <c r="K88" s="145">
        <v>2500000</v>
      </c>
      <c r="L88" s="145">
        <v>2500000</v>
      </c>
      <c r="M88" s="145">
        <v>2500000</v>
      </c>
      <c r="N88" s="145">
        <v>2500000</v>
      </c>
      <c r="O88" s="145">
        <v>2500000</v>
      </c>
      <c r="P88" s="145">
        <v>2500000</v>
      </c>
      <c r="Q88" s="145">
        <v>2500000</v>
      </c>
      <c r="R88" s="145">
        <v>2500000</v>
      </c>
      <c r="S88" s="9">
        <v>72000000</v>
      </c>
      <c r="T88" s="10">
        <f>S88/12</f>
        <v>6000000</v>
      </c>
      <c r="U88" s="105">
        <f t="shared" si="11"/>
        <v>78000000</v>
      </c>
    </row>
    <row r="89" spans="1:21" s="12" customFormat="1" ht="23.25" customHeight="1" x14ac:dyDescent="0.25">
      <c r="A89" s="143">
        <v>72</v>
      </c>
      <c r="B89" s="38"/>
      <c r="C89" s="145">
        <v>2098734</v>
      </c>
      <c r="D89" s="145" t="s">
        <v>51</v>
      </c>
      <c r="E89" s="145">
        <v>144</v>
      </c>
      <c r="F89" s="145" t="s">
        <v>27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5">
        <v>0</v>
      </c>
      <c r="P89" s="145">
        <v>0</v>
      </c>
      <c r="Q89" s="145">
        <v>0</v>
      </c>
      <c r="R89" s="145">
        <v>0</v>
      </c>
      <c r="S89" s="9">
        <f t="shared" ref="S89:S97" si="14">SUM(G105:R105)</f>
        <v>42000000</v>
      </c>
      <c r="T89" s="10">
        <f t="shared" ref="T89:T112" si="15">S89/12</f>
        <v>3500000</v>
      </c>
      <c r="U89" s="18">
        <f t="shared" si="11"/>
        <v>45500000</v>
      </c>
    </row>
    <row r="90" spans="1:21" s="12" customFormat="1" ht="23.25" customHeight="1" x14ac:dyDescent="0.25">
      <c r="A90" s="143">
        <v>73</v>
      </c>
      <c r="B90" s="26"/>
      <c r="C90" s="128">
        <v>3405537</v>
      </c>
      <c r="D90" s="111" t="s">
        <v>52</v>
      </c>
      <c r="E90" s="110">
        <v>144</v>
      </c>
      <c r="F90" s="111" t="s">
        <v>27</v>
      </c>
      <c r="G90" s="130">
        <v>0</v>
      </c>
      <c r="H90" s="130">
        <v>0</v>
      </c>
      <c r="I90" s="130">
        <v>0</v>
      </c>
      <c r="J90" s="130">
        <v>0</v>
      </c>
      <c r="K90" s="130">
        <v>0</v>
      </c>
      <c r="L90" s="130">
        <v>0</v>
      </c>
      <c r="M90" s="130">
        <v>0</v>
      </c>
      <c r="N90" s="130">
        <v>0</v>
      </c>
      <c r="O90" s="130">
        <v>0</v>
      </c>
      <c r="P90" s="130">
        <v>0</v>
      </c>
      <c r="Q90" s="130">
        <v>0</v>
      </c>
      <c r="R90" s="130">
        <v>0</v>
      </c>
      <c r="S90" s="9">
        <f t="shared" si="14"/>
        <v>29400000</v>
      </c>
      <c r="T90" s="10">
        <f t="shared" si="15"/>
        <v>2450000</v>
      </c>
      <c r="U90" s="18">
        <f t="shared" si="11"/>
        <v>31850000</v>
      </c>
    </row>
    <row r="91" spans="1:21" s="12" customFormat="1" ht="23.25" customHeight="1" x14ac:dyDescent="0.25">
      <c r="A91" s="143">
        <v>74</v>
      </c>
      <c r="B91" s="95"/>
      <c r="C91" s="78">
        <v>2269872</v>
      </c>
      <c r="D91" s="91" t="s">
        <v>54</v>
      </c>
      <c r="E91" s="6">
        <v>144</v>
      </c>
      <c r="F91" s="7" t="s">
        <v>27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9">
        <f t="shared" si="14"/>
        <v>42000000</v>
      </c>
      <c r="T91" s="10">
        <f t="shared" si="15"/>
        <v>3500000</v>
      </c>
      <c r="U91" s="18">
        <f t="shared" si="11"/>
        <v>45500000</v>
      </c>
    </row>
    <row r="92" spans="1:21" s="12" customFormat="1" ht="23.25" customHeight="1" x14ac:dyDescent="0.25">
      <c r="A92" s="143">
        <v>75</v>
      </c>
      <c r="B92" s="96"/>
      <c r="C92" s="78">
        <v>3786360</v>
      </c>
      <c r="D92" s="91" t="s">
        <v>55</v>
      </c>
      <c r="E92" s="6">
        <v>144</v>
      </c>
      <c r="F92" s="7" t="s">
        <v>27</v>
      </c>
      <c r="G92" s="8"/>
      <c r="H92" s="8"/>
      <c r="I92" s="8"/>
      <c r="J92" s="8"/>
      <c r="K92" s="8"/>
      <c r="L92" s="8"/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9">
        <f t="shared" si="14"/>
        <v>29400000</v>
      </c>
      <c r="T92" s="10">
        <f t="shared" si="15"/>
        <v>2450000</v>
      </c>
      <c r="U92" s="18">
        <f t="shared" si="11"/>
        <v>31850000</v>
      </c>
    </row>
    <row r="93" spans="1:21" s="77" customFormat="1" x14ac:dyDescent="0.25">
      <c r="A93" s="182">
        <v>76</v>
      </c>
      <c r="B93" s="180"/>
      <c r="C93" s="92">
        <v>5469065</v>
      </c>
      <c r="D93" s="87" t="s">
        <v>56</v>
      </c>
      <c r="E93" s="6">
        <v>112</v>
      </c>
      <c r="F93" s="7" t="s">
        <v>22</v>
      </c>
      <c r="G93" s="8">
        <v>3500000</v>
      </c>
      <c r="H93" s="8">
        <v>3500000</v>
      </c>
      <c r="I93" s="8">
        <v>3500000</v>
      </c>
      <c r="J93" s="8">
        <v>3500000</v>
      </c>
      <c r="K93" s="8">
        <v>3500000</v>
      </c>
      <c r="L93" s="8">
        <v>3500000</v>
      </c>
      <c r="M93" s="8">
        <v>3500000</v>
      </c>
      <c r="N93" s="8">
        <v>3500000</v>
      </c>
      <c r="O93" s="8">
        <v>3500000</v>
      </c>
      <c r="P93" s="8">
        <v>3500000</v>
      </c>
      <c r="Q93" s="8">
        <v>3500000</v>
      </c>
      <c r="R93" s="8">
        <v>3500000</v>
      </c>
      <c r="S93" s="9">
        <f t="shared" si="14"/>
        <v>42000000</v>
      </c>
      <c r="T93" s="10">
        <f t="shared" si="15"/>
        <v>3500000</v>
      </c>
      <c r="U93" s="18">
        <f t="shared" si="11"/>
        <v>45500000</v>
      </c>
    </row>
    <row r="94" spans="1:21" s="55" customFormat="1" x14ac:dyDescent="0.25">
      <c r="A94" s="183"/>
      <c r="B94" s="181"/>
      <c r="C94" s="80"/>
      <c r="D94" s="88"/>
      <c r="E94" s="6">
        <v>113</v>
      </c>
      <c r="F94" s="7" t="s">
        <v>65</v>
      </c>
      <c r="G94" s="8">
        <v>2450000</v>
      </c>
      <c r="H94" s="8">
        <v>2450000</v>
      </c>
      <c r="I94" s="8">
        <v>2450000</v>
      </c>
      <c r="J94" s="8">
        <v>2450000</v>
      </c>
      <c r="K94" s="8">
        <v>2450000</v>
      </c>
      <c r="L94" s="8">
        <v>2450000</v>
      </c>
      <c r="M94" s="8">
        <v>2450000</v>
      </c>
      <c r="N94" s="8">
        <v>2450000</v>
      </c>
      <c r="O94" s="8">
        <v>2450000</v>
      </c>
      <c r="P94" s="8">
        <v>2450000</v>
      </c>
      <c r="Q94" s="8">
        <v>2450000</v>
      </c>
      <c r="R94" s="8">
        <v>2450000</v>
      </c>
      <c r="S94" s="9">
        <f t="shared" si="14"/>
        <v>29400000</v>
      </c>
      <c r="T94" s="10">
        <f t="shared" si="15"/>
        <v>2450000</v>
      </c>
      <c r="U94" s="18">
        <f t="shared" si="11"/>
        <v>31850000</v>
      </c>
    </row>
    <row r="95" spans="1:21" s="12" customFormat="1" ht="23.25" customHeight="1" x14ac:dyDescent="0.25">
      <c r="A95" s="171">
        <v>77</v>
      </c>
      <c r="B95" s="96"/>
      <c r="C95" s="81">
        <v>3242650</v>
      </c>
      <c r="D95" s="87" t="s">
        <v>57</v>
      </c>
      <c r="E95" s="6">
        <v>112</v>
      </c>
      <c r="F95" s="7" t="s">
        <v>22</v>
      </c>
      <c r="G95" s="8">
        <v>3500000</v>
      </c>
      <c r="H95" s="8">
        <v>3500000</v>
      </c>
      <c r="I95" s="8">
        <v>3500000</v>
      </c>
      <c r="J95" s="8">
        <v>3500000</v>
      </c>
      <c r="K95" s="8">
        <v>3500000</v>
      </c>
      <c r="L95" s="8">
        <v>3500000</v>
      </c>
      <c r="M95" s="8">
        <v>3500000</v>
      </c>
      <c r="N95" s="8">
        <v>3500000</v>
      </c>
      <c r="O95" s="8">
        <v>3500000</v>
      </c>
      <c r="P95" s="8">
        <v>3500000</v>
      </c>
      <c r="Q95" s="8">
        <v>3500000</v>
      </c>
      <c r="R95" s="8">
        <v>3500000</v>
      </c>
      <c r="S95" s="9">
        <f t="shared" si="14"/>
        <v>144000000</v>
      </c>
      <c r="T95" s="10">
        <f t="shared" si="15"/>
        <v>12000000</v>
      </c>
      <c r="U95" s="18">
        <f t="shared" si="11"/>
        <v>156000000</v>
      </c>
    </row>
    <row r="96" spans="1:21" s="12" customFormat="1" ht="23.25" customHeight="1" x14ac:dyDescent="0.25">
      <c r="A96" s="172"/>
      <c r="B96" s="27"/>
      <c r="C96" s="82"/>
      <c r="D96" s="88"/>
      <c r="E96" s="6">
        <v>113</v>
      </c>
      <c r="F96" s="7" t="s">
        <v>65</v>
      </c>
      <c r="G96" s="8">
        <v>2450000</v>
      </c>
      <c r="H96" s="8">
        <v>2450000</v>
      </c>
      <c r="I96" s="8">
        <v>2450000</v>
      </c>
      <c r="J96" s="8">
        <v>2450000</v>
      </c>
      <c r="K96" s="8">
        <v>2450000</v>
      </c>
      <c r="L96" s="8">
        <v>2450000</v>
      </c>
      <c r="M96" s="8">
        <v>2450000</v>
      </c>
      <c r="N96" s="8">
        <v>2450000</v>
      </c>
      <c r="O96" s="8">
        <v>2450000</v>
      </c>
      <c r="P96" s="8">
        <v>2450000</v>
      </c>
      <c r="Q96" s="8">
        <v>2450000</v>
      </c>
      <c r="R96" s="8">
        <v>2450000</v>
      </c>
      <c r="S96" s="9">
        <f t="shared" si="14"/>
        <v>72000000</v>
      </c>
      <c r="T96" s="10">
        <f t="shared" si="15"/>
        <v>6000000</v>
      </c>
      <c r="U96" s="18">
        <f t="shared" si="11"/>
        <v>78000000</v>
      </c>
    </row>
    <row r="97" spans="1:21" s="12" customFormat="1" ht="23.25" customHeight="1" x14ac:dyDescent="0.5">
      <c r="A97" s="184">
        <v>78</v>
      </c>
      <c r="B97" s="163"/>
      <c r="C97" s="81">
        <v>4538440</v>
      </c>
      <c r="D97" s="87" t="s">
        <v>58</v>
      </c>
      <c r="E97" s="6">
        <v>112</v>
      </c>
      <c r="F97" s="7" t="s">
        <v>22</v>
      </c>
      <c r="G97" s="8">
        <v>3500000</v>
      </c>
      <c r="H97" s="8">
        <v>3500000</v>
      </c>
      <c r="I97" s="8">
        <v>3500000</v>
      </c>
      <c r="J97" s="8">
        <v>3500000</v>
      </c>
      <c r="K97" s="8">
        <v>3500000</v>
      </c>
      <c r="L97" s="8">
        <v>3500000</v>
      </c>
      <c r="M97" s="8">
        <v>3500000</v>
      </c>
      <c r="N97" s="8">
        <v>3500000</v>
      </c>
      <c r="O97" s="8">
        <v>3500000</v>
      </c>
      <c r="P97" s="8">
        <v>3500000</v>
      </c>
      <c r="Q97" s="8">
        <v>3500000</v>
      </c>
      <c r="R97" s="8">
        <v>3500000</v>
      </c>
      <c r="S97" s="9">
        <f t="shared" si="14"/>
        <v>1803390662</v>
      </c>
      <c r="T97" s="10">
        <f t="shared" si="15"/>
        <v>150282555.16666666</v>
      </c>
      <c r="U97" s="105">
        <f t="shared" si="11"/>
        <v>1953673217.1666667</v>
      </c>
    </row>
    <row r="98" spans="1:21" s="12" customFormat="1" ht="23.25" customHeight="1" x14ac:dyDescent="0.5">
      <c r="A98" s="185"/>
      <c r="B98" s="163"/>
      <c r="C98" s="82"/>
      <c r="D98" s="88"/>
      <c r="E98" s="6">
        <v>113</v>
      </c>
      <c r="F98" s="7" t="s">
        <v>65</v>
      </c>
      <c r="G98" s="8">
        <v>2450000</v>
      </c>
      <c r="H98" s="8">
        <v>2450000</v>
      </c>
      <c r="I98" s="8">
        <v>2450000</v>
      </c>
      <c r="J98" s="8">
        <v>2450000</v>
      </c>
      <c r="K98" s="8">
        <v>2450000</v>
      </c>
      <c r="L98" s="8">
        <v>2450000</v>
      </c>
      <c r="M98" s="8">
        <v>2450000</v>
      </c>
      <c r="N98" s="8">
        <v>2450000</v>
      </c>
      <c r="O98" s="8">
        <v>2450000</v>
      </c>
      <c r="P98" s="8">
        <v>2450000</v>
      </c>
      <c r="Q98" s="8">
        <v>2450000</v>
      </c>
      <c r="R98" s="8">
        <v>2450000</v>
      </c>
      <c r="S98" s="9">
        <f t="shared" ref="S98:S112" si="16">SUM(G114:R114)</f>
        <v>0</v>
      </c>
      <c r="T98" s="10">
        <f t="shared" si="15"/>
        <v>0</v>
      </c>
      <c r="U98" s="105">
        <f t="shared" si="11"/>
        <v>0</v>
      </c>
    </row>
    <row r="99" spans="1:21" s="12" customFormat="1" ht="23.25" customHeight="1" x14ac:dyDescent="0.5">
      <c r="A99" s="163"/>
      <c r="B99" s="163"/>
      <c r="C99" s="81">
        <v>2027551</v>
      </c>
      <c r="D99" s="87" t="s">
        <v>59</v>
      </c>
      <c r="E99" s="6">
        <v>112</v>
      </c>
      <c r="F99" s="7" t="s">
        <v>22</v>
      </c>
      <c r="G99" s="8">
        <v>3500000</v>
      </c>
      <c r="H99" s="8">
        <v>3500000</v>
      </c>
      <c r="I99" s="8">
        <v>3500000</v>
      </c>
      <c r="J99" s="8">
        <v>3500000</v>
      </c>
      <c r="K99" s="8">
        <v>3500000</v>
      </c>
      <c r="L99" s="8">
        <v>3500000</v>
      </c>
      <c r="M99" s="8">
        <v>3500000</v>
      </c>
      <c r="N99" s="8">
        <v>3500000</v>
      </c>
      <c r="O99" s="8">
        <v>3500000</v>
      </c>
      <c r="P99" s="8">
        <v>3500000</v>
      </c>
      <c r="Q99" s="8">
        <v>3500000</v>
      </c>
      <c r="R99" s="8">
        <v>3500000</v>
      </c>
      <c r="S99" s="9">
        <f t="shared" si="16"/>
        <v>0</v>
      </c>
      <c r="T99" s="10">
        <f t="shared" si="15"/>
        <v>0</v>
      </c>
      <c r="U99" s="105">
        <f t="shared" si="11"/>
        <v>0</v>
      </c>
    </row>
    <row r="100" spans="1:21" s="12" customFormat="1" ht="23.25" customHeight="1" x14ac:dyDescent="0.5">
      <c r="A100" s="163"/>
      <c r="B100" s="163"/>
      <c r="C100" s="82"/>
      <c r="D100" s="88"/>
      <c r="E100" s="83">
        <v>113</v>
      </c>
      <c r="F100" s="7" t="s">
        <v>65</v>
      </c>
      <c r="G100" s="8">
        <v>2450000</v>
      </c>
      <c r="H100" s="8">
        <v>2450000</v>
      </c>
      <c r="I100" s="8">
        <v>2450000</v>
      </c>
      <c r="J100" s="8">
        <v>2450000</v>
      </c>
      <c r="K100" s="8">
        <v>2450000</v>
      </c>
      <c r="L100" s="8">
        <v>2450000</v>
      </c>
      <c r="M100" s="8">
        <v>2450000</v>
      </c>
      <c r="N100" s="8">
        <v>2450000</v>
      </c>
      <c r="O100" s="8">
        <v>2450000</v>
      </c>
      <c r="P100" s="8">
        <v>2450000</v>
      </c>
      <c r="Q100" s="8">
        <v>2450000</v>
      </c>
      <c r="R100" s="8">
        <v>2450000</v>
      </c>
      <c r="S100" s="9">
        <f t="shared" si="16"/>
        <v>0</v>
      </c>
      <c r="T100" s="10">
        <f t="shared" si="15"/>
        <v>0</v>
      </c>
      <c r="U100" s="105">
        <f t="shared" si="11"/>
        <v>0</v>
      </c>
    </row>
    <row r="101" spans="1:21" s="12" customFormat="1" ht="23.25" customHeight="1" x14ac:dyDescent="0.5">
      <c r="A101" s="163"/>
      <c r="B101" s="163"/>
      <c r="C101" s="81">
        <v>5792366</v>
      </c>
      <c r="D101" s="87" t="s">
        <v>60</v>
      </c>
      <c r="E101" s="6">
        <v>112</v>
      </c>
      <c r="F101" s="7" t="s">
        <v>22</v>
      </c>
      <c r="G101" s="8">
        <v>3500000</v>
      </c>
      <c r="H101" s="8">
        <v>3500000</v>
      </c>
      <c r="I101" s="8">
        <v>3500000</v>
      </c>
      <c r="J101" s="8">
        <v>3500000</v>
      </c>
      <c r="K101" s="8">
        <v>3500000</v>
      </c>
      <c r="L101" s="8">
        <v>3500000</v>
      </c>
      <c r="M101" s="8">
        <v>3500000</v>
      </c>
      <c r="N101" s="8">
        <v>3500000</v>
      </c>
      <c r="O101" s="8">
        <v>3500000</v>
      </c>
      <c r="P101" s="8">
        <v>3500000</v>
      </c>
      <c r="Q101" s="8">
        <v>3500000</v>
      </c>
      <c r="R101" s="8">
        <v>3500000</v>
      </c>
      <c r="S101" s="9">
        <f t="shared" si="16"/>
        <v>0</v>
      </c>
      <c r="T101" s="10">
        <f t="shared" si="15"/>
        <v>0</v>
      </c>
      <c r="U101" s="105">
        <f t="shared" si="11"/>
        <v>0</v>
      </c>
    </row>
    <row r="102" spans="1:21" s="12" customFormat="1" ht="23.25" customHeight="1" x14ac:dyDescent="0.5">
      <c r="A102" s="163"/>
      <c r="B102" s="163"/>
      <c r="C102" s="82"/>
      <c r="D102" s="88"/>
      <c r="E102" s="6">
        <v>113</v>
      </c>
      <c r="F102" s="7" t="s">
        <v>65</v>
      </c>
      <c r="G102" s="8">
        <v>2450000</v>
      </c>
      <c r="H102" s="8">
        <v>2450000</v>
      </c>
      <c r="I102" s="8">
        <v>2450000</v>
      </c>
      <c r="J102" s="8">
        <v>2450000</v>
      </c>
      <c r="K102" s="8">
        <v>2450000</v>
      </c>
      <c r="L102" s="8">
        <v>2450000</v>
      </c>
      <c r="M102" s="8">
        <v>2450000</v>
      </c>
      <c r="N102" s="8">
        <v>2450000</v>
      </c>
      <c r="O102" s="8">
        <v>2450000</v>
      </c>
      <c r="P102" s="8">
        <v>2450000</v>
      </c>
      <c r="Q102" s="8">
        <v>2450000</v>
      </c>
      <c r="R102" s="8">
        <v>2450000</v>
      </c>
      <c r="S102" s="9">
        <f t="shared" si="16"/>
        <v>0</v>
      </c>
      <c r="T102" s="10">
        <f t="shared" si="15"/>
        <v>0</v>
      </c>
      <c r="U102" s="105">
        <f t="shared" si="11"/>
        <v>0</v>
      </c>
    </row>
    <row r="103" spans="1:21" s="12" customFormat="1" ht="23.25" customHeight="1" x14ac:dyDescent="0.5">
      <c r="A103" s="163"/>
      <c r="B103" s="163"/>
      <c r="C103" s="81">
        <v>4146494</v>
      </c>
      <c r="D103" s="87" t="s">
        <v>61</v>
      </c>
      <c r="E103" s="6">
        <v>112</v>
      </c>
      <c r="F103" s="7" t="s">
        <v>22</v>
      </c>
      <c r="G103" s="8">
        <v>3500000</v>
      </c>
      <c r="H103" s="8">
        <v>3500000</v>
      </c>
      <c r="I103" s="8">
        <v>3500000</v>
      </c>
      <c r="J103" s="8">
        <v>3500000</v>
      </c>
      <c r="K103" s="8">
        <v>3500000</v>
      </c>
      <c r="L103" s="8">
        <v>3500000</v>
      </c>
      <c r="M103" s="8">
        <v>3500000</v>
      </c>
      <c r="N103" s="8">
        <v>3500000</v>
      </c>
      <c r="O103" s="8">
        <v>3500000</v>
      </c>
      <c r="P103" s="8">
        <v>3500000</v>
      </c>
      <c r="Q103" s="8">
        <v>3500000</v>
      </c>
      <c r="R103" s="8">
        <v>3500000</v>
      </c>
      <c r="S103" s="9">
        <f t="shared" si="16"/>
        <v>0</v>
      </c>
      <c r="T103" s="10">
        <f t="shared" si="15"/>
        <v>0</v>
      </c>
      <c r="U103" s="105">
        <f t="shared" si="11"/>
        <v>0</v>
      </c>
    </row>
    <row r="104" spans="1:21" s="12" customFormat="1" ht="23.25" customHeight="1" x14ac:dyDescent="0.5">
      <c r="A104" s="163"/>
      <c r="B104" s="163"/>
      <c r="C104" s="82"/>
      <c r="D104" s="88"/>
      <c r="E104" s="6">
        <v>113</v>
      </c>
      <c r="F104" s="7" t="s">
        <v>65</v>
      </c>
      <c r="G104" s="8">
        <v>2450000</v>
      </c>
      <c r="H104" s="8">
        <v>2450000</v>
      </c>
      <c r="I104" s="8">
        <v>2450000</v>
      </c>
      <c r="J104" s="8">
        <v>2450000</v>
      </c>
      <c r="K104" s="8">
        <v>2450000</v>
      </c>
      <c r="L104" s="8">
        <v>2450000</v>
      </c>
      <c r="M104" s="8">
        <v>2450000</v>
      </c>
      <c r="N104" s="8">
        <v>2450000</v>
      </c>
      <c r="O104" s="8">
        <v>2450000</v>
      </c>
      <c r="P104" s="8">
        <v>2450000</v>
      </c>
      <c r="Q104" s="8">
        <v>2450000</v>
      </c>
      <c r="R104" s="8">
        <v>2450000</v>
      </c>
      <c r="S104" s="9">
        <f t="shared" si="16"/>
        <v>0</v>
      </c>
      <c r="T104" s="10">
        <f t="shared" si="15"/>
        <v>0</v>
      </c>
      <c r="U104" s="105">
        <f t="shared" si="11"/>
        <v>0</v>
      </c>
    </row>
    <row r="105" spans="1:21" s="12" customFormat="1" ht="23.25" customHeight="1" x14ac:dyDescent="0.5">
      <c r="A105" s="163"/>
      <c r="B105" s="163"/>
      <c r="C105" s="81">
        <v>3007488</v>
      </c>
      <c r="D105" s="87" t="s">
        <v>62</v>
      </c>
      <c r="E105" s="6">
        <v>112</v>
      </c>
      <c r="F105" s="7" t="s">
        <v>22</v>
      </c>
      <c r="G105" s="8">
        <v>3500000</v>
      </c>
      <c r="H105" s="8">
        <v>3500000</v>
      </c>
      <c r="I105" s="8">
        <v>3500000</v>
      </c>
      <c r="J105" s="8">
        <v>3500000</v>
      </c>
      <c r="K105" s="8">
        <v>3500000</v>
      </c>
      <c r="L105" s="8">
        <v>3500000</v>
      </c>
      <c r="M105" s="8">
        <v>3500000</v>
      </c>
      <c r="N105" s="8">
        <v>3500000</v>
      </c>
      <c r="O105" s="8">
        <v>3500000</v>
      </c>
      <c r="P105" s="8">
        <v>3500000</v>
      </c>
      <c r="Q105" s="8">
        <v>3500000</v>
      </c>
      <c r="R105" s="8">
        <v>3500000</v>
      </c>
      <c r="S105" s="9">
        <f t="shared" si="16"/>
        <v>0</v>
      </c>
      <c r="T105" s="10">
        <f t="shared" si="15"/>
        <v>0</v>
      </c>
      <c r="U105" s="105">
        <f t="shared" si="11"/>
        <v>0</v>
      </c>
    </row>
    <row r="106" spans="1:21" s="12" customFormat="1" ht="23.25" customHeight="1" x14ac:dyDescent="0.5">
      <c r="A106" s="163"/>
      <c r="B106" s="163"/>
      <c r="C106" s="82"/>
      <c r="D106" s="88"/>
      <c r="E106" s="6">
        <v>113</v>
      </c>
      <c r="F106" s="7" t="s">
        <v>65</v>
      </c>
      <c r="G106" s="8">
        <v>2450000</v>
      </c>
      <c r="H106" s="8">
        <v>2450000</v>
      </c>
      <c r="I106" s="8">
        <v>2450000</v>
      </c>
      <c r="J106" s="8">
        <v>2450000</v>
      </c>
      <c r="K106" s="8">
        <v>2450000</v>
      </c>
      <c r="L106" s="8">
        <v>2450000</v>
      </c>
      <c r="M106" s="8">
        <v>2450000</v>
      </c>
      <c r="N106" s="8">
        <v>2450000</v>
      </c>
      <c r="O106" s="8">
        <v>2450000</v>
      </c>
      <c r="P106" s="8">
        <v>2450000</v>
      </c>
      <c r="Q106" s="8">
        <v>2450000</v>
      </c>
      <c r="R106" s="8">
        <v>2450000</v>
      </c>
      <c r="S106" s="9">
        <f t="shared" si="16"/>
        <v>0</v>
      </c>
      <c r="T106" s="10">
        <f t="shared" si="15"/>
        <v>0</v>
      </c>
      <c r="U106" s="105">
        <f t="shared" si="11"/>
        <v>0</v>
      </c>
    </row>
    <row r="107" spans="1:21" s="12" customFormat="1" ht="23.25" customHeight="1" x14ac:dyDescent="0.5">
      <c r="A107" s="163"/>
      <c r="B107" s="163"/>
      <c r="C107" s="81">
        <v>2019630</v>
      </c>
      <c r="D107" s="87" t="s">
        <v>63</v>
      </c>
      <c r="E107" s="6">
        <v>112</v>
      </c>
      <c r="F107" s="7" t="s">
        <v>22</v>
      </c>
      <c r="G107" s="8">
        <v>3500000</v>
      </c>
      <c r="H107" s="8">
        <v>3500000</v>
      </c>
      <c r="I107" s="8">
        <v>3500000</v>
      </c>
      <c r="J107" s="8">
        <v>3500000</v>
      </c>
      <c r="K107" s="8">
        <v>3500000</v>
      </c>
      <c r="L107" s="8">
        <v>3500000</v>
      </c>
      <c r="M107" s="8">
        <v>3500000</v>
      </c>
      <c r="N107" s="8">
        <v>3500000</v>
      </c>
      <c r="O107" s="8">
        <v>3500000</v>
      </c>
      <c r="P107" s="8">
        <v>3500000</v>
      </c>
      <c r="Q107" s="8">
        <v>3500000</v>
      </c>
      <c r="R107" s="8">
        <v>3500000</v>
      </c>
      <c r="S107" s="9">
        <f t="shared" si="16"/>
        <v>0</v>
      </c>
      <c r="T107" s="10">
        <f t="shared" si="15"/>
        <v>0</v>
      </c>
      <c r="U107" s="105">
        <f t="shared" si="11"/>
        <v>0</v>
      </c>
    </row>
    <row r="108" spans="1:21" s="12" customFormat="1" ht="23.25" customHeight="1" x14ac:dyDescent="0.5">
      <c r="A108" s="163"/>
      <c r="B108" s="163"/>
      <c r="C108" s="97"/>
      <c r="D108" s="98"/>
      <c r="E108" s="30">
        <v>113</v>
      </c>
      <c r="F108" s="31" t="s">
        <v>65</v>
      </c>
      <c r="G108" s="8">
        <v>2450000</v>
      </c>
      <c r="H108" s="8">
        <v>2450000</v>
      </c>
      <c r="I108" s="8">
        <v>2450000</v>
      </c>
      <c r="J108" s="8">
        <v>2450000</v>
      </c>
      <c r="K108" s="8">
        <v>2450000</v>
      </c>
      <c r="L108" s="8">
        <v>2450000</v>
      </c>
      <c r="M108" s="8">
        <v>2450000</v>
      </c>
      <c r="N108" s="8">
        <v>2450000</v>
      </c>
      <c r="O108" s="8">
        <v>2450000</v>
      </c>
      <c r="P108" s="8">
        <v>2450000</v>
      </c>
      <c r="Q108" s="8">
        <v>2450000</v>
      </c>
      <c r="R108" s="8">
        <v>2450000</v>
      </c>
      <c r="S108" s="9">
        <f t="shared" si="16"/>
        <v>0</v>
      </c>
      <c r="T108" s="10">
        <f t="shared" si="15"/>
        <v>0</v>
      </c>
      <c r="U108" s="105">
        <f t="shared" si="11"/>
        <v>0</v>
      </c>
    </row>
    <row r="109" spans="1:21" s="12" customFormat="1" ht="23.25" customHeight="1" x14ac:dyDescent="0.5">
      <c r="A109" s="163"/>
      <c r="B109" s="163"/>
      <c r="C109" s="178">
        <v>7726558</v>
      </c>
      <c r="D109" s="176" t="s">
        <v>53</v>
      </c>
      <c r="E109" s="89">
        <v>112</v>
      </c>
      <c r="F109" s="91" t="s">
        <v>22</v>
      </c>
      <c r="G109" s="8">
        <v>3500000</v>
      </c>
      <c r="H109" s="8">
        <v>3500000</v>
      </c>
      <c r="I109" s="8">
        <v>3500000</v>
      </c>
      <c r="J109" s="8">
        <v>3500000</v>
      </c>
      <c r="K109" s="8">
        <v>3500000</v>
      </c>
      <c r="L109" s="8">
        <v>3500000</v>
      </c>
      <c r="M109" s="8">
        <v>3500000</v>
      </c>
      <c r="N109" s="8">
        <v>3500000</v>
      </c>
      <c r="O109" s="8">
        <v>3500000</v>
      </c>
      <c r="P109" s="8">
        <v>3500000</v>
      </c>
      <c r="Q109" s="8">
        <v>3500000</v>
      </c>
      <c r="R109" s="8">
        <v>3500000</v>
      </c>
      <c r="S109" s="9">
        <f t="shared" si="16"/>
        <v>0</v>
      </c>
      <c r="T109" s="10">
        <f t="shared" si="15"/>
        <v>0</v>
      </c>
      <c r="U109" s="105">
        <f t="shared" si="11"/>
        <v>0</v>
      </c>
    </row>
    <row r="110" spans="1:21" s="12" customFormat="1" ht="23.25" customHeight="1" x14ac:dyDescent="0.5">
      <c r="A110" s="163"/>
      <c r="B110" s="163"/>
      <c r="C110" s="179"/>
      <c r="D110" s="177"/>
      <c r="E110" s="100">
        <v>113</v>
      </c>
      <c r="F110" s="99" t="s">
        <v>65</v>
      </c>
      <c r="G110" s="8">
        <v>2450000</v>
      </c>
      <c r="H110" s="8">
        <v>2450000</v>
      </c>
      <c r="I110" s="8">
        <v>2450000</v>
      </c>
      <c r="J110" s="8">
        <v>2450000</v>
      </c>
      <c r="K110" s="8">
        <v>2450000</v>
      </c>
      <c r="L110" s="8">
        <v>2450000</v>
      </c>
      <c r="M110" s="8">
        <v>2450000</v>
      </c>
      <c r="N110" s="8">
        <v>2450000</v>
      </c>
      <c r="O110" s="8">
        <v>2450000</v>
      </c>
      <c r="P110" s="8">
        <v>2450000</v>
      </c>
      <c r="Q110" s="8">
        <v>2450000</v>
      </c>
      <c r="R110" s="8">
        <v>2450000</v>
      </c>
      <c r="S110" s="9">
        <f t="shared" si="16"/>
        <v>0</v>
      </c>
      <c r="T110" s="10">
        <f t="shared" si="15"/>
        <v>0</v>
      </c>
      <c r="U110" s="105">
        <f t="shared" si="11"/>
        <v>0</v>
      </c>
    </row>
    <row r="111" spans="1:21" s="12" customFormat="1" ht="23.25" customHeight="1" x14ac:dyDescent="0.5">
      <c r="A111" s="163"/>
      <c r="B111" s="163"/>
      <c r="C111" s="97">
        <v>3542027</v>
      </c>
      <c r="D111" s="98" t="s">
        <v>64</v>
      </c>
      <c r="E111" s="15">
        <v>111</v>
      </c>
      <c r="F111" s="16" t="s">
        <v>21</v>
      </c>
      <c r="G111" s="8">
        <v>12000000</v>
      </c>
      <c r="H111" s="8">
        <v>12000000</v>
      </c>
      <c r="I111" s="8">
        <v>12000000</v>
      </c>
      <c r="J111" s="8">
        <v>12000000</v>
      </c>
      <c r="K111" s="8">
        <v>12000000</v>
      </c>
      <c r="L111" s="8">
        <v>12000000</v>
      </c>
      <c r="M111" s="8">
        <v>12000000</v>
      </c>
      <c r="N111" s="8">
        <v>12000000</v>
      </c>
      <c r="O111" s="8">
        <v>12000000</v>
      </c>
      <c r="P111" s="8">
        <v>12000000</v>
      </c>
      <c r="Q111" s="8">
        <v>12000000</v>
      </c>
      <c r="R111" s="8">
        <v>12000000</v>
      </c>
      <c r="S111" s="9">
        <f t="shared" si="16"/>
        <v>0</v>
      </c>
      <c r="T111" s="10">
        <f t="shared" si="15"/>
        <v>0</v>
      </c>
      <c r="U111" s="105">
        <f t="shared" si="11"/>
        <v>0</v>
      </c>
    </row>
    <row r="112" spans="1:21" s="12" customFormat="1" ht="23.25" customHeight="1" x14ac:dyDescent="0.25">
      <c r="A112" s="28"/>
      <c r="B112" s="29"/>
      <c r="C112" s="82"/>
      <c r="D112" s="88"/>
      <c r="E112" s="6">
        <v>113</v>
      </c>
      <c r="F112" s="7" t="s">
        <v>65</v>
      </c>
      <c r="G112" s="8">
        <v>6000000</v>
      </c>
      <c r="H112" s="8">
        <v>6000000</v>
      </c>
      <c r="I112" s="8">
        <v>6000000</v>
      </c>
      <c r="J112" s="8">
        <v>6000000</v>
      </c>
      <c r="K112" s="8">
        <v>6000000</v>
      </c>
      <c r="L112" s="8">
        <v>6000000</v>
      </c>
      <c r="M112" s="8">
        <v>6000000</v>
      </c>
      <c r="N112" s="8">
        <v>6000000</v>
      </c>
      <c r="O112" s="8">
        <v>6000000</v>
      </c>
      <c r="P112" s="8">
        <v>6000000</v>
      </c>
      <c r="Q112" s="8">
        <v>6000000</v>
      </c>
      <c r="R112" s="8">
        <v>6000000</v>
      </c>
      <c r="S112" s="9">
        <f t="shared" si="16"/>
        <v>0</v>
      </c>
      <c r="T112" s="10">
        <f t="shared" si="15"/>
        <v>0</v>
      </c>
      <c r="U112" s="105">
        <f t="shared" si="11"/>
        <v>0</v>
      </c>
    </row>
    <row r="113" spans="1:18" s="12" customFormat="1" ht="23.25" customHeight="1" x14ac:dyDescent="0.5">
      <c r="A113" s="102"/>
      <c r="B113" s="103"/>
      <c r="C113" s="103"/>
      <c r="D113" s="103"/>
      <c r="E113" s="103"/>
      <c r="F113" s="104"/>
      <c r="G113" s="101">
        <v>0</v>
      </c>
      <c r="H113" s="74">
        <f>SUM(H7:H104)</f>
        <v>117444615</v>
      </c>
      <c r="I113" s="74">
        <f>SUM(I7:I104)</f>
        <v>118988304</v>
      </c>
      <c r="J113" s="74">
        <f>SUM(J7:J104)</f>
        <v>119764616</v>
      </c>
      <c r="K113" s="74">
        <f t="shared" ref="K113:R113" si="17">SUM(K7:K112)</f>
        <v>157700000</v>
      </c>
      <c r="L113" s="74">
        <f t="shared" si="17"/>
        <v>165860912</v>
      </c>
      <c r="M113" s="74">
        <f t="shared" si="17"/>
        <v>175200764</v>
      </c>
      <c r="N113" s="74">
        <f t="shared" si="17"/>
        <v>180421333</v>
      </c>
      <c r="O113" s="74">
        <f t="shared" si="17"/>
        <v>185180000</v>
      </c>
      <c r="P113" s="74">
        <f t="shared" si="17"/>
        <v>191361393</v>
      </c>
      <c r="Q113" s="74">
        <f t="shared" si="17"/>
        <v>193348725</v>
      </c>
      <c r="R113" s="74">
        <f t="shared" si="17"/>
        <v>198120000</v>
      </c>
    </row>
    <row r="114" spans="1:18" s="12" customFormat="1" ht="23.25" customHeight="1" x14ac:dyDescent="0.2">
      <c r="B114" s="13"/>
    </row>
    <row r="115" spans="1:18" s="12" customFormat="1" ht="23.25" customHeight="1" x14ac:dyDescent="0.2">
      <c r="B115" s="13"/>
    </row>
    <row r="116" spans="1:18" s="12" customFormat="1" ht="23.25" customHeight="1" x14ac:dyDescent="0.2">
      <c r="B116" s="13"/>
    </row>
    <row r="117" spans="1:18" s="12" customFormat="1" ht="23.25" customHeight="1" x14ac:dyDescent="0.2">
      <c r="B117" s="13"/>
    </row>
    <row r="118" spans="1:18" s="12" customFormat="1" ht="23.25" customHeight="1" x14ac:dyDescent="0.2">
      <c r="B118" s="13"/>
    </row>
    <row r="119" spans="1:18" s="12" customFormat="1" ht="23.25" customHeight="1" x14ac:dyDescent="0.2">
      <c r="B119" s="13"/>
    </row>
    <row r="120" spans="1:18" s="12" customFormat="1" ht="23.25" customHeight="1" x14ac:dyDescent="0.2">
      <c r="B120" s="13"/>
    </row>
    <row r="121" spans="1:18" s="12" customFormat="1" ht="23.25" customHeight="1" x14ac:dyDescent="0.2">
      <c r="B121" s="13"/>
    </row>
    <row r="122" spans="1:18" s="12" customFormat="1" ht="23.25" customHeight="1" x14ac:dyDescent="0.2">
      <c r="B122" s="13"/>
    </row>
    <row r="123" spans="1:18" s="12" customFormat="1" ht="23.25" customHeight="1" x14ac:dyDescent="0.2">
      <c r="B123" s="13"/>
    </row>
    <row r="124" spans="1:18" s="12" customFormat="1" ht="23.25" customHeight="1" x14ac:dyDescent="0.2">
      <c r="B124" s="13"/>
    </row>
    <row r="125" spans="1:18" s="12" customFormat="1" ht="23.25" customHeight="1" x14ac:dyDescent="0.2">
      <c r="B125" s="13"/>
    </row>
    <row r="126" spans="1:18" s="12" customFormat="1" ht="23.25" customHeight="1" x14ac:dyDescent="0.2">
      <c r="B126" s="13"/>
    </row>
    <row r="127" spans="1:18" s="12" customFormat="1" ht="23.25" customHeight="1" x14ac:dyDescent="0.2">
      <c r="B127" s="13"/>
    </row>
    <row r="128" spans="1:18" s="12" customFormat="1" ht="23.25" customHeight="1" x14ac:dyDescent="0.2">
      <c r="B128" s="13"/>
    </row>
    <row r="129" spans="2:2" s="12" customFormat="1" ht="23.25" customHeight="1" x14ac:dyDescent="0.2">
      <c r="B129" s="13"/>
    </row>
    <row r="130" spans="2:2" s="12" customFormat="1" ht="23.25" customHeight="1" x14ac:dyDescent="0.2">
      <c r="B130" s="13"/>
    </row>
    <row r="131" spans="2:2" s="12" customFormat="1" ht="23.25" customHeight="1" x14ac:dyDescent="0.2">
      <c r="B131" s="13"/>
    </row>
    <row r="132" spans="2:2" s="12" customFormat="1" ht="23.25" customHeight="1" x14ac:dyDescent="0.2">
      <c r="B132" s="13"/>
    </row>
    <row r="133" spans="2:2" s="12" customFormat="1" ht="23.25" customHeight="1" x14ac:dyDescent="0.2">
      <c r="B133" s="13"/>
    </row>
    <row r="134" spans="2:2" s="12" customFormat="1" ht="23.25" customHeight="1" x14ac:dyDescent="0.2">
      <c r="B134" s="13"/>
    </row>
    <row r="135" spans="2:2" s="12" customFormat="1" ht="23.25" customHeight="1" x14ac:dyDescent="0.2">
      <c r="B135" s="13"/>
    </row>
    <row r="136" spans="2:2" s="12" customFormat="1" ht="23.25" customHeight="1" x14ac:dyDescent="0.2">
      <c r="B136" s="13"/>
    </row>
    <row r="137" spans="2:2" s="12" customFormat="1" ht="23.25" customHeight="1" x14ac:dyDescent="0.2">
      <c r="B137" s="13"/>
    </row>
    <row r="138" spans="2:2" s="12" customFormat="1" ht="23.25" customHeight="1" x14ac:dyDescent="0.2">
      <c r="B138" s="13"/>
    </row>
    <row r="139" spans="2:2" s="12" customFormat="1" ht="23.25" customHeight="1" x14ac:dyDescent="0.2">
      <c r="B139" s="13"/>
    </row>
    <row r="140" spans="2:2" s="12" customFormat="1" ht="23.25" customHeight="1" x14ac:dyDescent="0.2">
      <c r="B140" s="13"/>
    </row>
    <row r="141" spans="2:2" s="12" customFormat="1" ht="23.25" customHeight="1" x14ac:dyDescent="0.2">
      <c r="B141" s="13"/>
    </row>
    <row r="142" spans="2:2" s="12" customFormat="1" ht="23.25" customHeight="1" x14ac:dyDescent="0.2">
      <c r="B142" s="13"/>
    </row>
    <row r="143" spans="2:2" s="12" customFormat="1" ht="23.25" customHeight="1" x14ac:dyDescent="0.2">
      <c r="B143" s="13"/>
    </row>
    <row r="144" spans="2:2" s="12" customFormat="1" ht="23.25" customHeight="1" x14ac:dyDescent="0.2">
      <c r="B144" s="13"/>
    </row>
    <row r="145" spans="1:18" s="12" customFormat="1" ht="23.25" customHeight="1" x14ac:dyDescent="0.2">
      <c r="B145" s="13"/>
    </row>
    <row r="146" spans="1:18" s="12" customFormat="1" ht="23.25" customHeight="1" x14ac:dyDescent="0.2">
      <c r="B146" s="13"/>
    </row>
    <row r="147" spans="1:18" s="12" customFormat="1" ht="23.25" customHeight="1" x14ac:dyDescent="0.2">
      <c r="B147" s="13"/>
    </row>
    <row r="148" spans="1:18" s="12" customFormat="1" ht="23.25" customHeight="1" x14ac:dyDescent="0.2">
      <c r="B148" s="13"/>
    </row>
    <row r="149" spans="1:18" s="12" customFormat="1" ht="23.25" customHeight="1" x14ac:dyDescent="0.2">
      <c r="B149" s="13"/>
    </row>
    <row r="150" spans="1:18" s="12" customFormat="1" ht="23.25" customHeight="1" x14ac:dyDescent="0.2">
      <c r="B150" s="13"/>
    </row>
    <row r="151" spans="1:18" s="12" customFormat="1" ht="23.25" customHeight="1" x14ac:dyDescent="0.2">
      <c r="B151" s="13"/>
    </row>
    <row r="152" spans="1:18" s="12" customFormat="1" ht="23.25" customHeight="1" x14ac:dyDescent="0.2">
      <c r="B152" s="13"/>
    </row>
    <row r="153" spans="1:18" s="12" customFormat="1" ht="23.25" customHeight="1" x14ac:dyDescent="0.2">
      <c r="B153" s="13"/>
    </row>
    <row r="154" spans="1:18" s="12" customFormat="1" ht="21.95" customHeight="1" x14ac:dyDescent="0.2">
      <c r="B154" s="13"/>
    </row>
    <row r="155" spans="1:18" s="12" customFormat="1" ht="21.95" customHeight="1" x14ac:dyDescent="0.2">
      <c r="B155" s="13"/>
    </row>
    <row r="156" spans="1:18" s="28" customFormat="1" ht="21.95" customHeight="1" x14ac:dyDescent="0.2">
      <c r="A156" s="12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1:18" s="28" customFormat="1" ht="21.95" customHeight="1" x14ac:dyDescent="0.2">
      <c r="A157" s="12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1:18" s="28" customFormat="1" ht="21.95" customHeight="1" x14ac:dyDescent="0.2">
      <c r="A158" s="12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 s="28" customFormat="1" ht="21.95" customHeight="1" x14ac:dyDescent="0.2"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s="28" customFormat="1" ht="21.95" customHeight="1" x14ac:dyDescent="0.2"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2:18" s="28" customFormat="1" ht="21.95" customHeight="1" x14ac:dyDescent="0.2"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2:18" s="28" customFormat="1" ht="21.95" customHeight="1" x14ac:dyDescent="0.2">
      <c r="B162" s="29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2:18" s="28" customFormat="1" ht="21.95" customHeight="1" x14ac:dyDescent="0.2">
      <c r="B163" s="29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2:18" s="28" customFormat="1" ht="21.95" customHeight="1" x14ac:dyDescent="0.2">
      <c r="B164" s="29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2:18" s="28" customFormat="1" ht="21.95" customHeight="1" x14ac:dyDescent="0.2">
      <c r="B165" s="29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2:18" s="28" customFormat="1" ht="21.95" customHeight="1" x14ac:dyDescent="0.2">
      <c r="B166" s="29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2:18" s="28" customFormat="1" ht="21.95" customHeight="1" x14ac:dyDescent="0.2">
      <c r="B167" s="29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2:18" s="28" customFormat="1" ht="21.95" customHeight="1" x14ac:dyDescent="0.2">
      <c r="B168" s="29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2:18" s="28" customFormat="1" ht="21.95" customHeight="1" x14ac:dyDescent="0.2">
      <c r="B169" s="29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2:18" s="28" customFormat="1" ht="21.95" customHeight="1" x14ac:dyDescent="0.2">
      <c r="B170" s="29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2:18" s="28" customFormat="1" ht="21.95" customHeight="1" x14ac:dyDescent="0.2">
      <c r="B171" s="29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2:18" s="28" customFormat="1" ht="21.95" customHeight="1" x14ac:dyDescent="0.2">
      <c r="B172" s="29"/>
      <c r="C172" s="12"/>
      <c r="D172" s="12"/>
      <c r="E172" s="12"/>
      <c r="F172" s="12"/>
      <c r="G172" s="12"/>
    </row>
    <row r="173" spans="2:18" s="28" customFormat="1" ht="21.95" customHeight="1" x14ac:dyDescent="0.2">
      <c r="B173" s="29"/>
      <c r="C173" s="12"/>
      <c r="D173" s="12"/>
      <c r="E173" s="12"/>
      <c r="F173" s="12"/>
    </row>
    <row r="174" spans="2:18" s="28" customFormat="1" ht="21.95" customHeight="1" x14ac:dyDescent="0.2">
      <c r="B174" s="29"/>
      <c r="C174" s="12"/>
      <c r="D174" s="12"/>
      <c r="E174" s="12"/>
      <c r="F174" s="12"/>
    </row>
    <row r="175" spans="2:18" s="28" customFormat="1" ht="21.95" customHeight="1" x14ac:dyDescent="0.2">
      <c r="B175" s="29"/>
      <c r="C175" s="12"/>
      <c r="D175" s="12"/>
      <c r="E175" s="12"/>
      <c r="F175" s="12"/>
    </row>
    <row r="176" spans="2:18" s="28" customFormat="1" ht="21.95" customHeight="1" x14ac:dyDescent="0.2">
      <c r="B176" s="29"/>
      <c r="C176" s="12"/>
      <c r="D176" s="12"/>
      <c r="E176" s="12"/>
      <c r="F176" s="12"/>
    </row>
    <row r="177" spans="1:21" s="28" customFormat="1" ht="21.95" customHeight="1" x14ac:dyDescent="0.2">
      <c r="B177" s="29"/>
      <c r="C177" s="12"/>
      <c r="D177" s="12"/>
      <c r="E177" s="12"/>
      <c r="F177" s="12"/>
    </row>
    <row r="178" spans="1:21" s="12" customFormat="1" ht="14.25" x14ac:dyDescent="0.2">
      <c r="A178" s="28"/>
      <c r="B178" s="29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s="12" customFormat="1" ht="14.25" x14ac:dyDescent="0.2">
      <c r="A179" s="28"/>
      <c r="B179" s="29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:21" s="12" customFormat="1" ht="14.25" x14ac:dyDescent="0.2">
      <c r="A180" s="28"/>
      <c r="B180" s="29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spans="1:21" s="12" customFormat="1" ht="14.25" x14ac:dyDescent="0.2">
      <c r="A181" s="28"/>
      <c r="B181" s="29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spans="1:21" s="12" customFormat="1" ht="14.25" x14ac:dyDescent="0.2">
      <c r="A182" s="28"/>
      <c r="B182" s="29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spans="1:21" s="12" customFormat="1" ht="14.25" x14ac:dyDescent="0.2">
      <c r="A183" s="28"/>
      <c r="B183" s="29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spans="1:21" s="12" customFormat="1" ht="14.25" x14ac:dyDescent="0.2">
      <c r="A184" s="28"/>
      <c r="B184" s="29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21" s="12" customFormat="1" ht="14.25" x14ac:dyDescent="0.2">
      <c r="A185" s="28"/>
      <c r="B185" s="29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spans="1:21" s="12" customFormat="1" ht="14.25" x14ac:dyDescent="0.2">
      <c r="A186" s="28"/>
      <c r="B186" s="29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spans="1:21" s="12" customFormat="1" ht="14.25" x14ac:dyDescent="0.2">
      <c r="A187" s="28"/>
      <c r="B187" s="29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spans="1:21" s="12" customFormat="1" ht="14.25" x14ac:dyDescent="0.2">
      <c r="A188" s="28"/>
      <c r="B188" s="29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spans="1:21" s="12" customFormat="1" ht="14.25" x14ac:dyDescent="0.2">
      <c r="A189" s="28"/>
      <c r="B189" s="29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spans="1:21" s="12" customFormat="1" ht="14.25" x14ac:dyDescent="0.2">
      <c r="A190" s="28"/>
      <c r="B190" s="29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spans="1:21" s="12" customFormat="1" ht="14.25" x14ac:dyDescent="0.2">
      <c r="A191" s="28"/>
      <c r="B191" s="29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spans="1:21" s="12" customFormat="1" ht="14.25" x14ac:dyDescent="0.2">
      <c r="A192" s="28"/>
      <c r="B192" s="29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spans="1:21" s="12" customFormat="1" ht="14.25" x14ac:dyDescent="0.2">
      <c r="A193" s="28"/>
      <c r="B193" s="29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spans="1:21" s="12" customFormat="1" ht="14.25" x14ac:dyDescent="0.2">
      <c r="A194" s="28"/>
      <c r="B194" s="29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spans="1:21" s="12" customFormat="1" ht="14.25" x14ac:dyDescent="0.2">
      <c r="A195" s="28"/>
      <c r="B195" s="29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spans="1:21" s="12" customFormat="1" ht="14.25" x14ac:dyDescent="0.2">
      <c r="A196" s="28"/>
      <c r="B196" s="29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</row>
    <row r="197" spans="1:21" s="12" customFormat="1" ht="14.25" x14ac:dyDescent="0.2">
      <c r="A197" s="28"/>
      <c r="B197" s="29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</row>
    <row r="198" spans="1:21" s="12" customFormat="1" ht="14.25" x14ac:dyDescent="0.2">
      <c r="A198" s="28"/>
      <c r="B198" s="29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</row>
    <row r="199" spans="1:21" s="12" customFormat="1" ht="14.25" x14ac:dyDescent="0.2">
      <c r="A199" s="28"/>
      <c r="B199" s="29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</row>
    <row r="200" spans="1:21" s="12" customFormat="1" ht="14.25" x14ac:dyDescent="0.2">
      <c r="A200" s="28"/>
      <c r="B200" s="29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</row>
    <row r="201" spans="1:21" s="12" customFormat="1" ht="14.25" x14ac:dyDescent="0.2">
      <c r="A201" s="28"/>
      <c r="B201" s="29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</row>
    <row r="202" spans="1:21" s="12" customFormat="1" ht="14.25" x14ac:dyDescent="0.2">
      <c r="A202" s="28"/>
      <c r="B202" s="29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</row>
    <row r="203" spans="1:21" s="12" customFormat="1" ht="14.25" x14ac:dyDescent="0.2">
      <c r="A203" s="28"/>
      <c r="B203" s="29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</row>
    <row r="204" spans="1:21" s="12" customFormat="1" ht="14.25" x14ac:dyDescent="0.2">
      <c r="A204" s="28"/>
      <c r="B204" s="29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</row>
    <row r="205" spans="1:21" s="12" customFormat="1" ht="14.25" x14ac:dyDescent="0.2">
      <c r="A205" s="28"/>
      <c r="B205" s="29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</row>
    <row r="206" spans="1:21" s="12" customFormat="1" ht="14.25" x14ac:dyDescent="0.2">
      <c r="A206" s="28"/>
      <c r="B206" s="29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</row>
    <row r="207" spans="1:21" s="12" customFormat="1" ht="14.25" x14ac:dyDescent="0.2">
      <c r="A207" s="28"/>
      <c r="B207" s="29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</row>
    <row r="208" spans="1:21" s="12" customFormat="1" ht="14.25" x14ac:dyDescent="0.2">
      <c r="A208" s="28"/>
      <c r="B208" s="29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</row>
    <row r="209" spans="1:21" s="12" customFormat="1" ht="14.25" x14ac:dyDescent="0.2">
      <c r="A209" s="28"/>
      <c r="B209" s="29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</row>
    <row r="210" spans="1:21" s="12" customFormat="1" ht="14.25" x14ac:dyDescent="0.2">
      <c r="A210" s="28"/>
      <c r="B210" s="29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</row>
    <row r="211" spans="1:21" s="12" customFormat="1" ht="14.25" x14ac:dyDescent="0.2">
      <c r="A211" s="28"/>
      <c r="B211" s="29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</row>
    <row r="212" spans="1:21" s="12" customFormat="1" ht="14.25" x14ac:dyDescent="0.2">
      <c r="A212" s="28"/>
      <c r="B212" s="29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</row>
    <row r="213" spans="1:21" s="12" customFormat="1" ht="14.25" x14ac:dyDescent="0.2">
      <c r="A213" s="28"/>
      <c r="B213" s="29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</row>
    <row r="214" spans="1:21" s="12" customFormat="1" ht="14.25" x14ac:dyDescent="0.2">
      <c r="A214" s="28"/>
      <c r="B214" s="29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</row>
    <row r="215" spans="1:21" s="12" customFormat="1" ht="21.95" customHeight="1" x14ac:dyDescent="0.2">
      <c r="A215" s="28"/>
      <c r="B215" s="29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</row>
    <row r="216" spans="1:21" s="12" customFormat="1" ht="21.95" customHeight="1" x14ac:dyDescent="0.2">
      <c r="A216" s="28"/>
      <c r="B216" s="29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</row>
    <row r="217" spans="1:21" s="12" customFormat="1" ht="21.95" customHeight="1" x14ac:dyDescent="0.2">
      <c r="A217" s="28"/>
      <c r="B217" s="29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</row>
    <row r="218" spans="1:21" s="12" customFormat="1" ht="21.95" customHeight="1" x14ac:dyDescent="0.2">
      <c r="A218" s="28"/>
      <c r="B218" s="29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</row>
    <row r="219" spans="1:21" s="12" customFormat="1" ht="21.95" customHeight="1" x14ac:dyDescent="0.2">
      <c r="A219" s="28"/>
      <c r="B219" s="29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</row>
    <row r="220" spans="1:21" s="12" customFormat="1" ht="21.95" customHeight="1" x14ac:dyDescent="0.2">
      <c r="A220" s="28"/>
      <c r="B220" s="29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</row>
    <row r="221" spans="1:21" s="12" customFormat="1" ht="21.95" customHeight="1" x14ac:dyDescent="0.2">
      <c r="A221" s="28"/>
      <c r="B221" s="29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</row>
    <row r="222" spans="1:21" s="12" customFormat="1" ht="21.95" customHeight="1" x14ac:dyDescent="0.2">
      <c r="A222" s="28"/>
      <c r="B222" s="29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</row>
    <row r="223" spans="1:21" s="12" customFormat="1" ht="21.95" customHeight="1" x14ac:dyDescent="0.2">
      <c r="A223" s="28"/>
      <c r="B223" s="29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</row>
    <row r="224" spans="1:21" s="12" customFormat="1" ht="21.95" customHeight="1" x14ac:dyDescent="0.2">
      <c r="A224" s="28"/>
      <c r="B224" s="29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</row>
    <row r="225" spans="1:21" s="12" customFormat="1" ht="21.95" customHeight="1" x14ac:dyDescent="0.2">
      <c r="A225" s="28"/>
      <c r="B225" s="29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</row>
    <row r="226" spans="1:21" s="12" customFormat="1" ht="21.95" customHeight="1" x14ac:dyDescent="0.2">
      <c r="A226" s="28"/>
      <c r="B226" s="29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</row>
    <row r="227" spans="1:21" s="12" customFormat="1" ht="21.95" customHeight="1" x14ac:dyDescent="0.2">
      <c r="A227" s="28"/>
      <c r="B227" s="29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</row>
    <row r="228" spans="1:21" s="12" customFormat="1" ht="21.95" customHeight="1" x14ac:dyDescent="0.2">
      <c r="A228" s="28"/>
      <c r="B228" s="29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</row>
    <row r="229" spans="1:21" s="12" customFormat="1" ht="21.95" customHeight="1" x14ac:dyDescent="0.2">
      <c r="A229" s="28"/>
      <c r="B229" s="29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spans="1:21" s="12" customFormat="1" ht="21.95" customHeight="1" x14ac:dyDescent="0.2">
      <c r="A230" s="28"/>
      <c r="B230" s="29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spans="1:21" s="12" customFormat="1" ht="21.95" customHeight="1" x14ac:dyDescent="0.2">
      <c r="A231" s="28"/>
      <c r="B231" s="29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spans="1:21" s="12" customFormat="1" ht="21.95" customHeight="1" x14ac:dyDescent="0.2">
      <c r="A232" s="28"/>
      <c r="B232" s="29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spans="1:21" s="12" customFormat="1" ht="21.95" customHeight="1" x14ac:dyDescent="0.2">
      <c r="A233" s="28"/>
      <c r="B233" s="29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spans="1:21" s="12" customFormat="1" ht="21.95" customHeight="1" x14ac:dyDescent="0.2">
      <c r="A234" s="28"/>
      <c r="B234" s="29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spans="1:21" s="12" customFormat="1" ht="24" customHeight="1" x14ac:dyDescent="0.2">
      <c r="A235" s="28"/>
      <c r="B235" s="29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spans="1:21" s="12" customFormat="1" ht="24" customHeight="1" x14ac:dyDescent="0.2">
      <c r="A236" s="28"/>
      <c r="B236" s="29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spans="1:21" s="12" customFormat="1" ht="24" customHeight="1" x14ac:dyDescent="0.2">
      <c r="A237" s="28"/>
      <c r="B237" s="29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spans="1:21" s="12" customFormat="1" ht="24" customHeight="1" x14ac:dyDescent="0.2">
      <c r="A238" s="28"/>
      <c r="B238" s="29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spans="1:21" s="12" customFormat="1" ht="24" customHeight="1" x14ac:dyDescent="0.2">
      <c r="A239" s="28"/>
      <c r="B239" s="29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spans="1:21" s="12" customFormat="1" ht="24" customHeight="1" x14ac:dyDescent="0.2">
      <c r="A240" s="28"/>
      <c r="B240" s="29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spans="1:21" s="12" customFormat="1" ht="24" customHeight="1" x14ac:dyDescent="0.2">
      <c r="A241" s="28"/>
      <c r="B241" s="29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spans="1:21" s="12" customFormat="1" ht="24" customHeight="1" x14ac:dyDescent="0.2">
      <c r="A242" s="28"/>
      <c r="B242" s="29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spans="1:21" s="12" customFormat="1" ht="24" customHeight="1" x14ac:dyDescent="0.2">
      <c r="A243" s="28"/>
      <c r="B243" s="29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spans="1:21" s="12" customFormat="1" ht="24" customHeight="1" x14ac:dyDescent="0.2">
      <c r="A244" s="28"/>
      <c r="B244" s="29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spans="1:21" s="12" customFormat="1" ht="24" customHeight="1" x14ac:dyDescent="0.2">
      <c r="A245" s="28"/>
      <c r="B245" s="29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spans="1:21" s="12" customFormat="1" ht="24" customHeight="1" x14ac:dyDescent="0.2">
      <c r="A246" s="28"/>
      <c r="B246" s="29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spans="1:21" s="12" customFormat="1" ht="24" customHeight="1" x14ac:dyDescent="0.2">
      <c r="A247" s="28"/>
      <c r="B247" s="29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spans="1:21" s="12" customFormat="1" ht="21.95" customHeight="1" x14ac:dyDescent="0.2">
      <c r="A248" s="28"/>
      <c r="B248" s="29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spans="1:21" s="12" customFormat="1" ht="21.95" customHeight="1" x14ac:dyDescent="0.2">
      <c r="A249" s="28"/>
      <c r="B249" s="29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spans="1:21" s="40" customFormat="1" ht="21.95" customHeight="1" thickBot="1" x14ac:dyDescent="0.25">
      <c r="A250" s="28"/>
      <c r="B250" s="29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spans="1:21" s="12" customFormat="1" ht="21.95" customHeight="1" x14ac:dyDescent="0.2">
      <c r="A251" s="28"/>
      <c r="B251" s="29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spans="1:21" s="12" customFormat="1" ht="21.95" customHeight="1" x14ac:dyDescent="0.2">
      <c r="A252" s="28"/>
      <c r="B252" s="29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spans="1:21" s="12" customFormat="1" ht="21.95" customHeight="1" x14ac:dyDescent="0.2">
      <c r="A253" s="28"/>
      <c r="B253" s="29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spans="1:21" s="12" customFormat="1" ht="21.95" customHeight="1" x14ac:dyDescent="0.2">
      <c r="A254" s="28"/>
      <c r="B254" s="29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spans="1:21" s="12" customFormat="1" ht="21.95" customHeight="1" x14ac:dyDescent="0.2">
      <c r="A255" s="28"/>
      <c r="B255" s="29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spans="1:21" s="12" customFormat="1" ht="21.95" customHeight="1" x14ac:dyDescent="0.2">
      <c r="A256" s="28"/>
      <c r="B256" s="29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spans="1:21" s="12" customFormat="1" ht="21.95" customHeight="1" x14ac:dyDescent="0.2">
      <c r="A257" s="28"/>
      <c r="B257" s="29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spans="1:21" s="12" customFormat="1" ht="21.95" customHeight="1" x14ac:dyDescent="0.2">
      <c r="A258" s="28"/>
      <c r="B258" s="29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spans="1:21" s="12" customFormat="1" ht="21.95" customHeight="1" x14ac:dyDescent="0.2">
      <c r="A259" s="28"/>
      <c r="B259" s="29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spans="1:21" s="12" customFormat="1" ht="21.95" customHeight="1" x14ac:dyDescent="0.2">
      <c r="A260" s="28"/>
      <c r="B260" s="29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spans="1:21" s="12" customFormat="1" ht="21.95" customHeight="1" x14ac:dyDescent="0.2">
      <c r="A261" s="28"/>
      <c r="B261" s="29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spans="1:21" s="41" customFormat="1" ht="28.5" customHeight="1" x14ac:dyDescent="0.3">
      <c r="A262" s="28"/>
      <c r="B262" s="29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</row>
    <row r="263" spans="1:21" s="55" customFormat="1" ht="28.5" customHeight="1" x14ac:dyDescent="0.25">
      <c r="A263" s="28"/>
      <c r="B263" s="29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53"/>
      <c r="T263" s="53"/>
      <c r="U263" s="54"/>
    </row>
    <row r="264" spans="1:21" s="55" customFormat="1" ht="28.5" customHeight="1" x14ac:dyDescent="0.25">
      <c r="A264" s="28"/>
      <c r="B264" s="29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53"/>
      <c r="T264" s="53"/>
      <c r="U264" s="54"/>
    </row>
    <row r="265" spans="1:21" x14ac:dyDescent="0.25">
      <c r="A265" s="28"/>
      <c r="B265" s="29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</row>
    <row r="266" spans="1:21" x14ac:dyDescent="0.25">
      <c r="A266" s="28"/>
      <c r="B266" s="29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</row>
    <row r="267" spans="1:21" ht="20.25" x14ac:dyDescent="0.3">
      <c r="A267" s="41"/>
      <c r="B267" s="29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</row>
    <row r="268" spans="1:21" ht="20.25" x14ac:dyDescent="0.3">
      <c r="A268" s="42"/>
      <c r="B268" s="41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</row>
    <row r="269" spans="1:21" ht="18.75" x14ac:dyDescent="0.3">
      <c r="A269" s="42"/>
      <c r="B269" s="43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</row>
    <row r="270" spans="1:21" ht="18.75" x14ac:dyDescent="0.3">
      <c r="B270" s="43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</row>
    <row r="271" spans="1:21" x14ac:dyDescent="0.25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</row>
    <row r="272" spans="1:21" x14ac:dyDescent="0.25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</row>
    <row r="273" spans="3:18" x14ac:dyDescent="0.25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</row>
    <row r="274" spans="3:18" x14ac:dyDescent="0.25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</row>
    <row r="275" spans="3:18" x14ac:dyDescent="0.25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</row>
    <row r="276" spans="3:18" x14ac:dyDescent="0.25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</row>
    <row r="277" spans="3:18" x14ac:dyDescent="0.25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</row>
    <row r="278" spans="3:18" ht="20.25" x14ac:dyDescent="0.3">
      <c r="C278" s="28"/>
      <c r="D278" s="28"/>
      <c r="E278" s="28"/>
      <c r="F278" s="28"/>
      <c r="G278" s="28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</row>
    <row r="279" spans="3:18" ht="20.25" x14ac:dyDescent="0.3">
      <c r="C279" s="28"/>
      <c r="D279" s="28"/>
      <c r="E279" s="28"/>
      <c r="F279" s="28"/>
      <c r="G279" s="41"/>
      <c r="H279" s="49"/>
      <c r="I279" s="50"/>
      <c r="J279" s="50"/>
      <c r="K279" s="50"/>
      <c r="L279" s="51"/>
      <c r="M279" s="51"/>
      <c r="N279" s="51"/>
      <c r="O279" s="51"/>
      <c r="P279" s="51"/>
      <c r="Q279" s="52"/>
      <c r="R279" s="51"/>
    </row>
    <row r="280" spans="3:18" x14ac:dyDescent="0.25">
      <c r="C280" s="28"/>
      <c r="D280" s="28"/>
      <c r="E280" s="28"/>
      <c r="F280" s="28"/>
      <c r="G280" s="48"/>
      <c r="H280" s="60"/>
      <c r="I280" s="51"/>
      <c r="J280" s="51"/>
      <c r="K280" s="51"/>
      <c r="L280" s="51"/>
      <c r="M280" s="51"/>
      <c r="N280" s="51"/>
      <c r="O280" s="51"/>
      <c r="P280" s="51"/>
      <c r="Q280" s="52"/>
      <c r="R280" s="51"/>
    </row>
    <row r="281" spans="3:18" x14ac:dyDescent="0.25">
      <c r="C281" s="28"/>
      <c r="D281" s="28"/>
      <c r="E281" s="28"/>
      <c r="F281" s="28"/>
      <c r="G281" s="59"/>
    </row>
    <row r="282" spans="3:18" x14ac:dyDescent="0.25">
      <c r="C282" s="28"/>
      <c r="D282" s="28"/>
      <c r="E282" s="28"/>
      <c r="F282" s="28"/>
    </row>
    <row r="283" spans="3:18" x14ac:dyDescent="0.25">
      <c r="C283" s="28"/>
      <c r="D283" s="28"/>
      <c r="E283" s="28"/>
      <c r="F283" s="28"/>
    </row>
    <row r="284" spans="3:18" ht="20.25" x14ac:dyDescent="0.3">
      <c r="C284" s="41"/>
      <c r="D284" s="41"/>
      <c r="E284" s="41"/>
      <c r="F284" s="41"/>
    </row>
    <row r="285" spans="3:18" ht="18.75" x14ac:dyDescent="0.3">
      <c r="C285" s="44"/>
      <c r="D285" s="45"/>
      <c r="E285" s="46"/>
      <c r="F285" s="47"/>
    </row>
    <row r="286" spans="3:18" ht="18.75" x14ac:dyDescent="0.3">
      <c r="C286" s="56"/>
      <c r="D286" s="46"/>
      <c r="F286" s="58"/>
    </row>
  </sheetData>
  <mergeCells count="13">
    <mergeCell ref="A95:A96"/>
    <mergeCell ref="B28:B29"/>
    <mergeCell ref="A31:A32"/>
    <mergeCell ref="D109:D110"/>
    <mergeCell ref="C109:C110"/>
    <mergeCell ref="B93:B94"/>
    <mergeCell ref="A93:A94"/>
    <mergeCell ref="A97:A98"/>
    <mergeCell ref="A3:S3"/>
    <mergeCell ref="A4:U4"/>
    <mergeCell ref="A5:U5"/>
    <mergeCell ref="A35:A36"/>
    <mergeCell ref="B35:B36"/>
  </mergeCells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de asignaciones 7º 5189</vt:lpstr>
      <vt:lpstr>'Total de asignaciones 7º 5189'!Títulos_a_imprimir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 Penzzi</cp:lastModifiedBy>
  <dcterms:created xsi:type="dcterms:W3CDTF">2023-01-04T12:00:08Z</dcterms:created>
  <dcterms:modified xsi:type="dcterms:W3CDTF">2025-01-31T14:56:00Z</dcterms:modified>
</cp:coreProperties>
</file>